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unitednations.sharepoint.com/sites/ESCAP-OD-SD2/Shared Documents/03.CRVS/CRVS Decade_2025 Review/Questionnaire/Responses/Indonesia/"/>
    </mc:Choice>
  </mc:AlternateContent>
  <xr:revisionPtr revIDLastSave="0" documentId="8_{B7FCA7B3-A2A7-42D5-B5F6-09150FFB821D}" xr6:coauthVersionLast="47" xr6:coauthVersionMax="47" xr10:uidLastSave="{00000000-0000-0000-0000-000000000000}"/>
  <bookViews>
    <workbookView xWindow="-23148" yWindow="-1824" windowWidth="23256" windowHeight="12456" firstSheet="5" activeTab="8" xr2:uid="{00000000-000D-0000-FFFF-FFFF00000000}"/>
  </bookViews>
  <sheets>
    <sheet name="Country Information " sheetId="1" r:id="rId1"/>
    <sheet name="Context" sheetId="2" r:id="rId2"/>
    <sheet name="Guidance" sheetId="3" r:id="rId3"/>
    <sheet name="Definitions" sheetId="4" r:id="rId4"/>
    <sheet name="1. Birth Registration" sheetId="5" r:id="rId5"/>
    <sheet name="2. Death Registration" sheetId="6" r:id="rId6"/>
    <sheet name="3. Causes of Death" sheetId="7" r:id="rId7"/>
    <sheet name="4. Vital Statistics" sheetId="8" r:id="rId8"/>
    <sheet name="5. Implementation Steps" sheetId="9" r:id="rId9"/>
    <sheet name="6. Action Areas" sheetId="10"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Google_Sheet_Link_1093840957_1932704866" hidden="1">_Toc526768688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sEIOPZ2SdKDBk0hCpUsZYLayI2iBaZnU/k2phpnrYis="/>
    </ext>
  </extLst>
</workbook>
</file>

<file path=xl/calcChain.xml><?xml version="1.0" encoding="utf-8"?>
<calcChain xmlns="http://schemas.openxmlformats.org/spreadsheetml/2006/main">
  <c r="W18" i="7" l="1"/>
  <c r="V18" i="7"/>
  <c r="U18" i="7"/>
  <c r="T18" i="7"/>
  <c r="S18" i="7"/>
  <c r="R18" i="7"/>
  <c r="Q18" i="7"/>
  <c r="P18" i="7"/>
  <c r="O18" i="7"/>
  <c r="N18" i="7"/>
  <c r="M18" i="7"/>
  <c r="L18" i="7"/>
  <c r="K18" i="7"/>
  <c r="J18" i="7"/>
  <c r="I18" i="7"/>
  <c r="H18" i="7"/>
  <c r="G18" i="7"/>
  <c r="F18" i="7"/>
  <c r="E18" i="7"/>
  <c r="D18" i="7"/>
  <c r="W17" i="7"/>
  <c r="V17" i="7"/>
  <c r="U17" i="7"/>
  <c r="T17" i="7"/>
  <c r="S17" i="7"/>
  <c r="R17" i="7"/>
  <c r="Q17" i="7"/>
  <c r="P17" i="7"/>
  <c r="O17" i="7"/>
  <c r="N17" i="7"/>
  <c r="M17" i="7"/>
  <c r="L17" i="7"/>
  <c r="K17" i="7"/>
  <c r="J17" i="7"/>
  <c r="I17" i="7"/>
  <c r="H17" i="7"/>
  <c r="G17" i="7"/>
  <c r="F17" i="7"/>
  <c r="E17" i="7"/>
  <c r="D17" i="7"/>
  <c r="W16" i="7"/>
  <c r="V16" i="7"/>
  <c r="U16" i="7"/>
  <c r="T16" i="7"/>
  <c r="S16" i="7"/>
  <c r="R16" i="7"/>
  <c r="Q16" i="7"/>
  <c r="P16" i="7"/>
  <c r="O16" i="7"/>
  <c r="N16" i="7"/>
  <c r="M16" i="7"/>
  <c r="L16" i="7"/>
  <c r="K16" i="7"/>
  <c r="J16" i="7"/>
  <c r="I16" i="7"/>
  <c r="H16" i="7"/>
  <c r="G16" i="7"/>
  <c r="F16" i="7"/>
  <c r="E16" i="7"/>
  <c r="D16" i="7"/>
  <c r="R19" i="6"/>
  <c r="Q19" i="6"/>
  <c r="P19" i="6"/>
  <c r="O19" i="6"/>
  <c r="N19" i="6"/>
  <c r="M19" i="6"/>
  <c r="L19" i="6"/>
  <c r="K19" i="6"/>
  <c r="J19" i="6"/>
  <c r="I19" i="6"/>
  <c r="H19" i="6"/>
  <c r="G19" i="6"/>
  <c r="F19" i="6"/>
  <c r="E19" i="6"/>
  <c r="D19" i="6"/>
  <c r="W18" i="6"/>
  <c r="V18" i="6"/>
  <c r="U18" i="6"/>
  <c r="T18" i="6"/>
  <c r="S18" i="6"/>
  <c r="R18" i="6"/>
  <c r="Q18" i="6"/>
  <c r="P18" i="6"/>
  <c r="O18" i="6"/>
  <c r="N18" i="6"/>
  <c r="M18" i="6"/>
  <c r="L18" i="6"/>
  <c r="K18" i="6"/>
  <c r="J18" i="6"/>
  <c r="I18" i="6"/>
  <c r="H18" i="6"/>
  <c r="G18" i="6"/>
  <c r="F18" i="6"/>
  <c r="E18" i="6"/>
  <c r="D18" i="6"/>
  <c r="W14" i="6"/>
  <c r="W19" i="6" s="1"/>
  <c r="V14" i="6"/>
  <c r="V19" i="6" s="1"/>
  <c r="U14" i="6"/>
  <c r="U19" i="6" s="1"/>
  <c r="T14" i="6"/>
  <c r="T19" i="6" s="1"/>
  <c r="S14" i="6"/>
  <c r="S19" i="6" s="1"/>
  <c r="W13" i="6"/>
  <c r="V13" i="6"/>
  <c r="U13" i="6"/>
  <c r="T13" i="6"/>
  <c r="S13" i="6"/>
  <c r="W12" i="6"/>
  <c r="V12" i="6"/>
  <c r="U12" i="6"/>
  <c r="T12" i="6"/>
  <c r="S12" i="6"/>
  <c r="W24" i="5"/>
  <c r="V24" i="5"/>
  <c r="U24" i="5"/>
  <c r="T24" i="5"/>
  <c r="S24" i="5"/>
  <c r="R24" i="5"/>
  <c r="Q24" i="5"/>
  <c r="P24" i="5"/>
  <c r="O24" i="5"/>
  <c r="N24" i="5"/>
  <c r="M24" i="5"/>
  <c r="L24" i="5"/>
  <c r="K24" i="5"/>
  <c r="J24" i="5"/>
  <c r="I24" i="5"/>
  <c r="H24" i="5"/>
  <c r="G24" i="5"/>
  <c r="F24" i="5"/>
  <c r="E24" i="5"/>
  <c r="D24" i="5"/>
  <c r="W23" i="5"/>
  <c r="V23" i="5"/>
  <c r="U23" i="5"/>
  <c r="T23" i="5"/>
  <c r="S23" i="5"/>
  <c r="R23" i="5"/>
  <c r="Q23" i="5"/>
  <c r="P23" i="5"/>
  <c r="O23" i="5"/>
  <c r="N23" i="5"/>
  <c r="M23" i="5"/>
  <c r="L23" i="5"/>
  <c r="K23" i="5"/>
  <c r="J23" i="5"/>
  <c r="I23" i="5"/>
  <c r="H23" i="5"/>
  <c r="G23" i="5"/>
  <c r="F23" i="5"/>
  <c r="E23" i="5"/>
  <c r="D23" i="5"/>
  <c r="R22" i="5"/>
  <c r="Q22" i="5"/>
  <c r="P22" i="5"/>
  <c r="O22" i="5"/>
  <c r="N22" i="5"/>
  <c r="M22" i="5"/>
  <c r="L22" i="5"/>
  <c r="K22" i="5"/>
  <c r="J22" i="5"/>
  <c r="I22" i="5"/>
  <c r="H22" i="5"/>
  <c r="G22" i="5"/>
  <c r="F22" i="5"/>
  <c r="E22" i="5"/>
  <c r="D22" i="5"/>
  <c r="W21" i="5"/>
  <c r="V21" i="5"/>
  <c r="U21" i="5"/>
  <c r="T21" i="5"/>
  <c r="S21" i="5"/>
  <c r="R21" i="5"/>
  <c r="Q21" i="5"/>
  <c r="P21" i="5"/>
  <c r="O21" i="5"/>
  <c r="N21" i="5"/>
  <c r="M21" i="5"/>
  <c r="L21" i="5"/>
  <c r="K21" i="5"/>
  <c r="J21" i="5"/>
  <c r="I21" i="5"/>
  <c r="H21" i="5"/>
  <c r="G21" i="5"/>
  <c r="F21" i="5"/>
  <c r="E21" i="5"/>
  <c r="D21" i="5"/>
  <c r="W14" i="5"/>
  <c r="W22" i="5" s="1"/>
  <c r="V14" i="5"/>
  <c r="V22" i="5" s="1"/>
  <c r="U14" i="5"/>
  <c r="U22" i="5" s="1"/>
  <c r="T14" i="5"/>
  <c r="T22" i="5" s="1"/>
  <c r="S14" i="5"/>
  <c r="S22" i="5" s="1"/>
  <c r="W13" i="5"/>
  <c r="V13" i="5"/>
  <c r="U13" i="5"/>
  <c r="T13" i="5"/>
  <c r="S13" i="5"/>
  <c r="W12" i="5"/>
  <c r="V12" i="5"/>
  <c r="U12" i="5"/>
  <c r="T12" i="5"/>
  <c r="S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S14" authorId="0" shapeId="0" xr:uid="{00000000-0006-0000-0400-000001000000}">
      <text>
        <r>
          <rPr>
            <sz val="11"/>
            <color theme="1"/>
            <rFont val="Calibri"/>
            <family val="2"/>
            <scheme val="minor"/>
          </rPr>
          <t>======
ID#AAABX61KFaA
Alfina Fasriani    (2024-10-31 03:59:06)
ini harusnya beda dengan row 10
------
ID#AAABX61KFaE
Alfina Fasriani    (2024-10-31 03:59:20)
ini ga kita mintakan olahkan</t>
        </r>
      </text>
    </comment>
  </commentList>
  <extLst>
    <ext xmlns:r="http://schemas.openxmlformats.org/officeDocument/2006/relationships" uri="GoogleSheetsCustomDataVersion2">
      <go:sheetsCustomData xmlns:go="http://customooxmlschemas.google.com/" r:id="rId1" roundtripDataSignature="AMtx7mgkR62MsZ6IptrLETB8BHjWtMmiTA=="/>
    </ext>
  </extLst>
</comments>
</file>

<file path=xl/sharedStrings.xml><?xml version="1.0" encoding="utf-8"?>
<sst xmlns="http://schemas.openxmlformats.org/spreadsheetml/2006/main" count="1079" uniqueCount="632">
  <si>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</si>
  <si>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</si>
  <si>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</si>
  <si>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</si>
  <si>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Indonesia</t>
  </si>
  <si>
    <t>National Focal Point</t>
  </si>
  <si>
    <t>Name</t>
  </si>
  <si>
    <t>Mr. Muhammad Cholifihani</t>
  </si>
  <si>
    <t>Title</t>
  </si>
  <si>
    <t>Director of Population and Social Security</t>
  </si>
  <si>
    <t>Organization</t>
  </si>
  <si>
    <t>Ministry of  National Development Planning/National Development Planning Agency (BAPPENAS)</t>
  </si>
  <si>
    <t>Email</t>
  </si>
  <si>
    <t xml:space="preserve">mcholifihani@bappenas.go.id
</t>
  </si>
  <si>
    <t>Telephone</t>
  </si>
  <si>
    <t>+6281219193550</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</si>
  <si>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</si>
  <si>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</si>
  <si>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</si>
  <si>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</si>
  <si>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</si>
  <si>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</si>
  <si>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</si>
  <si>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</si>
  <si>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rPr>
        <sz val="11"/>
        <color rgb="FF3F3F3F"/>
        <rFont val="Calibri"/>
        <family val="2"/>
      </rP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rgb="FF3F3F3F"/>
        <rFont val="Calibri"/>
        <family val="2"/>
      </rPr>
      <t>https://www.unescap.org/resources/regional-action-framework-civil-registration-and-vital-statistics-asia-and-pacific</t>
    </r>
    <r>
      <rPr>
        <sz val="11"/>
        <color rgb="FF3F3F3F"/>
        <rFont val="Calibri"/>
        <family val="2"/>
      </rPr>
      <t>.</t>
    </r>
  </si>
  <si>
    <t>Monitoring and Reporting Progress</t>
  </si>
  <si>
    <r>
      <rPr>
        <sz val="11"/>
        <color rgb="FF3F3F3F"/>
        <rFont val="Calibri"/>
        <family val="2"/>
      </rP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rgb="FF3F3F3F"/>
        <rFont val="Calibri"/>
        <family val="2"/>
      </rPr>
      <t xml:space="preserve"> </t>
    </r>
    <r>
      <rPr>
        <sz val="11"/>
        <color rgb="FF3F3F3F"/>
        <rFont val="Calibri"/>
        <family val="2"/>
      </rPr>
      <t xml:space="preserve">               • 2019    Members and associate members submit responses to the midterm questionnaire to ESCAP
                • 2021    Regional midterm report drafted and regional review is conducted
</t>
    </r>
    <r>
      <rPr>
        <b/>
        <sz val="11"/>
        <color rgb="FF3F3F3F"/>
        <rFont val="Calibri"/>
        <family val="2"/>
      </rPr>
      <t xml:space="preserve">                •</t>
    </r>
    <r>
      <rPr>
        <b/>
        <u/>
        <sz val="11"/>
        <color rgb="FF3F3F3F"/>
        <rFont val="Calibri"/>
        <family val="2"/>
      </rPr>
      <t xml:space="preserve"> 2024    Members and associate members submit responses to the final questionnaire to ESCAP
</t>
    </r>
    <r>
      <rPr>
        <b/>
        <sz val="11"/>
        <color rgb="FF3F3F3F"/>
        <rFont val="Calibri"/>
        <family val="2"/>
      </rPr>
      <t xml:space="preserve">                • </t>
    </r>
    <r>
      <rPr>
        <b/>
        <u/>
        <sz val="11"/>
        <color rgb="FF3F3F3F"/>
        <rFont val="Calibri"/>
        <family val="2"/>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</si>
  <si>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</si>
  <si>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</si>
  <si>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</si>
  <si>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</si>
  <si>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</si>
  <si>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</si>
  <si>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rgb="FF3F3F3F"/>
        <rFont val="Calibri"/>
        <family val="2"/>
      </rPr>
      <t xml:space="preserve">Tables are pre-filled with data from responses to the 2015 baseline and 2019 midterm questionnaires. Please fill-in the tables for this questionnaire as follows:
</t>
    </r>
    <r>
      <rPr>
        <sz val="11"/>
        <color rgb="FF3F3F3F"/>
        <rFont val="Calibri"/>
        <family val="2"/>
      </rPr>
      <t xml:space="preserve">     -  Check the pre-filled data, sources and notes and correct them, if necessary.
     -  Update the tables with new data and modify the sources, if available. 
     -  If the requested data are not available, </t>
    </r>
    <r>
      <rPr>
        <b/>
        <sz val="11"/>
        <color rgb="FF3F3F3F"/>
        <rFont val="Calibri"/>
        <family val="2"/>
      </rPr>
      <t>please put "NA"</t>
    </r>
    <r>
      <rPr>
        <sz val="11"/>
        <color rgb="FF3F3F3F"/>
        <rFont val="Calibri"/>
        <family val="2"/>
      </rPr>
      <t xml:space="preserve">.
     -  If applicable, include notes to give additional information on data and responses or attach any documents or reference which could help ESCAP understand  
         your data or methodology. </t>
    </r>
    <r>
      <rPr>
        <i/>
        <sz val="11"/>
        <color rgb="FF3F3F3F"/>
        <rFont val="Calibri"/>
        <family val="2"/>
      </rPr>
      <t>[For example, if there are important data fluctuations in the time series, you might want to add notes to explain the 
         variation.]</t>
    </r>
    <r>
      <rPr>
        <sz val="11"/>
        <color rgb="FF3F3F3F"/>
        <rFont val="Calibri"/>
        <family val="2"/>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rgb="FF3F3F3F"/>
        <rFont val="Calibri"/>
        <family val="2"/>
      </rPr>
      <t>percentage</t>
    </r>
    <r>
      <rPr>
        <sz val="11"/>
        <color rgb="FF3F3F3F"/>
        <rFont val="Calibri"/>
        <family val="2"/>
      </rPr>
      <t xml:space="preserve"> for tables 1-3 on birth registration, death registration and cause of death, and in </t>
    </r>
    <r>
      <rPr>
        <u/>
        <sz val="11"/>
        <color rgb="FF3F3F3F"/>
        <rFont val="Calibri"/>
        <family val="2"/>
      </rPr>
      <t>year</t>
    </r>
    <r>
      <rPr>
        <sz val="11"/>
        <color rgb="FF3F3F3F"/>
        <rFont val="Calibri"/>
        <family val="2"/>
      </rPr>
      <t xml:space="preserve"> for table 4 on vital 
         statistics. For countries with targets set since the baseline questionnaire, if there is any change, please indicate the reason in the notes. For countries with 
         no targets identified yet, </t>
    </r>
    <r>
      <rPr>
        <b/>
        <sz val="11"/>
        <color rgb="FF3F3F3F"/>
        <rFont val="Calibri"/>
        <family val="2"/>
      </rPr>
      <t>please consult with your national CRVS coordination mechanism and agree on the national targets</t>
    </r>
    <r>
      <rPr>
        <sz val="11"/>
        <color rgb="FF3F3F3F"/>
        <rFont val="Calibri"/>
        <family val="2"/>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</si>
  <si>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</si>
  <si>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</si>
  <si>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</si>
  <si>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rgb="FF3F3F3F"/>
        <rFont val="Calibri"/>
        <family val="2"/>
      </rPr>
      <t xml:space="preserve">Website for the Asia-Pacific CRVS Decade </t>
    </r>
    <r>
      <rPr>
        <sz val="11"/>
        <color rgb="FF3F3F3F"/>
        <rFont val="Calibri"/>
        <family val="2"/>
      </rPr>
      <t xml:space="preserve">
</t>
    </r>
    <r>
      <rPr>
        <i/>
        <sz val="11"/>
        <color rgb="FF3F3F3F"/>
        <rFont val="Calibri"/>
        <family val="2"/>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</si>
  <si>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</si>
  <si>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rgb="FF3F3F3F"/>
        <rFont val="Calibri"/>
        <family val="2"/>
      </rPr>
      <t>Principles and Recommendations for a Vital Statistics System, Revision 3 (2014)</t>
    </r>
    <r>
      <rPr>
        <sz val="11"/>
        <color rgb="FF3F3F3F"/>
        <rFont val="Calibri"/>
        <family val="2"/>
      </rPr>
      <t xml:space="preserve">
United Nations
</t>
    </r>
    <r>
      <rPr>
        <i/>
        <sz val="11"/>
        <color rgb="FF3F3F3F"/>
        <rFont val="Calibri"/>
        <family val="2"/>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</si>
  <si>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</si>
  <si>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rgb="FF3F3F3F"/>
        <rFont val="Calibri"/>
        <family val="2"/>
      </rPr>
      <t>Guidelines and Template for Developing a Vital Statistics Report (2017)</t>
    </r>
    <r>
      <rPr>
        <sz val="11"/>
        <color rgb="FF3F3F3F"/>
        <rFont val="Calibri"/>
        <family val="2"/>
      </rPr>
      <t xml:space="preserve">
Statistics Norway, UNECA, UNESCAP
</t>
    </r>
    <r>
      <rPr>
        <i/>
        <sz val="11"/>
        <color rgb="FF3F3F3F"/>
        <rFont val="Calibri"/>
        <family val="2"/>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</si>
  <si>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</si>
  <si>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rgb="FF3F3F3F"/>
        <rFont val="Calibri"/>
        <family val="2"/>
      </rPr>
      <t>Improving the quality and use of birth, death and cause-of-death information: guidance for a standards-based review of country practices (2010)</t>
    </r>
    <r>
      <rPr>
        <sz val="11"/>
        <color rgb="FF3F3F3F"/>
        <rFont val="Calibri"/>
        <family val="2"/>
      </rPr>
      <t xml:space="preserve">
Health Information Systems (HIS) Knowledge Hub and the World Health Organization (WHO)
</t>
    </r>
    <r>
      <rPr>
        <i/>
        <sz val="11"/>
        <color rgb="FF3F3F3F"/>
        <rFont val="Calibri"/>
        <family val="2"/>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</si>
  <si>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</si>
  <si>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rgb="FF3F3F3F"/>
        <rFont val="Calibri"/>
        <family val="2"/>
      </rPr>
      <t>Rapid assessment of national civil registration and vital statistics systems (2010)</t>
    </r>
    <r>
      <rPr>
        <sz val="11"/>
        <color rgb="FF3F3F3F"/>
        <rFont val="Calibri"/>
        <family val="2"/>
      </rPr>
      <t xml:space="preserve">
HIS Knowledge Hub and WHO
</t>
    </r>
    <r>
      <rPr>
        <i/>
        <sz val="11"/>
        <color rgb="FF3F3F3F"/>
        <rFont val="Calibri"/>
        <family val="2"/>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</si>
  <si>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</si>
  <si>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rgb="FF3F3F3F"/>
        <rFont val="Calibri"/>
        <family val="2"/>
      </rPr>
      <t>Strengthening civil registration and vital statistics for births, deaths and causes of death: Resource Kit (2013)</t>
    </r>
    <r>
      <rPr>
        <sz val="11"/>
        <color rgb="FF3F3F3F"/>
        <rFont val="Calibri"/>
        <family val="2"/>
      </rPr>
      <t xml:space="preserve">
Health Metrics Network, WHO, University of Queensland, HIS Knowledge Hub and Australian AID
</t>
    </r>
    <r>
      <rPr>
        <i/>
        <sz val="11"/>
        <color rgb="FF3F3F3F"/>
        <rFont val="Calibri"/>
        <family val="2"/>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</si>
  <si>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</si>
  <si>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rgb="FF3F3F3F"/>
        <rFont val="Calibri"/>
        <family val="2"/>
      </rPr>
      <t>International Statistical Classification of Diseases and Related Health Problems, 11th Revision</t>
    </r>
    <r>
      <rPr>
        <sz val="11"/>
        <color rgb="FF3F3F3F"/>
        <rFont val="Calibri"/>
        <family val="2"/>
      </rPr>
      <t xml:space="preserve">
World Health Organization (2023)
</t>
    </r>
    <r>
      <rPr>
        <i/>
        <sz val="11"/>
        <color rgb="FF3F3F3F"/>
        <rFont val="Calibri"/>
        <family val="2"/>
      </rPr>
      <t>https://icdcdn.who.int/icd11referenceguide/en/html/index.html</t>
    </r>
    <r>
      <rPr>
        <sz val="11"/>
        <color rgb="FF3F3F3F"/>
        <rFont val="Calibri"/>
        <family val="2"/>
      </rPr>
      <t xml:space="preserve">
</t>
    </r>
    <r>
      <rPr>
        <i/>
        <sz val="11"/>
        <color rgb="FF3F3F3F"/>
        <rFont val="Calibri"/>
        <family val="2"/>
      </rPr>
      <t xml:space="preserve">https://icd.who.int/browse11/l-m/en#/http://id.who.int/icd/entity/1452443292
</t>
    </r>
    <r>
      <rPr>
        <b/>
        <sz val="11"/>
        <color rgb="FF3F3F3F"/>
        <rFont val="Calibri"/>
        <family val="2"/>
      </rPr>
      <t>International Statistical Classification of Diseases and Related Health Problems, 10th Revision</t>
    </r>
    <r>
      <rPr>
        <sz val="11"/>
        <color rgb="FF3F3F3F"/>
        <rFont val="Calibri"/>
        <family val="2"/>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</si>
  <si>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</si>
  <si>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rgb="FF3F3F3F"/>
        <rFont val="Calibri"/>
        <family val="2"/>
      </rPr>
      <t>A Passport to Protection: A guide to birth registration programming (2013)</t>
    </r>
    <r>
      <rPr>
        <sz val="11"/>
        <color rgb="FF3F3F3F"/>
        <rFont val="Calibri"/>
        <family val="2"/>
      </rPr>
      <t xml:space="preserve">
UNICEF 
</t>
    </r>
    <r>
      <rPr>
        <i/>
        <sz val="11"/>
        <color rgb="FF3F3F3F"/>
        <rFont val="Calibri"/>
        <family val="2"/>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</si>
  <si>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</si>
  <si>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rgb="FF3F3F3F"/>
        <rFont val="Calibri"/>
        <family val="2"/>
      </rPr>
      <t>Every Child’s Birth Right: Inequities and trends in birth registration (2013)</t>
    </r>
    <r>
      <rPr>
        <sz val="11"/>
        <color rgb="FF3F3F3F"/>
        <rFont val="Calibri"/>
        <family val="2"/>
      </rPr>
      <t xml:space="preserve">
UNICEF
</t>
    </r>
    <r>
      <rPr>
        <i/>
        <sz val="11"/>
        <color rgb="FF3F3F3F"/>
        <rFont val="Calibri"/>
        <family val="2"/>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</si>
  <si>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</si>
  <si>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rgb="FF3F3F3F"/>
        <rFont val="Calibri"/>
        <family val="2"/>
      </rPr>
      <t>Toward Universal Birth Registration: A systematic approach to  the application of ICT (2015)</t>
    </r>
    <r>
      <rPr>
        <sz val="11"/>
        <color rgb="FF3F3F3F"/>
        <rFont val="Calibri"/>
        <family val="2"/>
      </rPr>
      <t xml:space="preserve">
UNICEF and Inter-American Development Bank 
</t>
    </r>
    <r>
      <rPr>
        <i/>
        <sz val="11"/>
        <color rgb="FF3F3F3F"/>
        <rFont val="Calibri"/>
        <family val="2"/>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</si>
  <si>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</si>
  <si>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rgb="FF3F3F3F"/>
        <rFont val="Calibri"/>
        <family val="2"/>
      </rPr>
      <t>Dictionary for Civil registration and identification (2015)</t>
    </r>
    <r>
      <rPr>
        <sz val="11"/>
        <color rgb="FF3F3F3F"/>
        <rFont val="Calibri"/>
        <family val="2"/>
      </rPr>
      <t xml:space="preserve">
Inter-American Development Bank (IDB)
</t>
    </r>
    <r>
      <rPr>
        <i/>
        <sz val="11"/>
        <color rgb="FF3F3F3F"/>
        <rFont val="Calibri"/>
        <family val="2"/>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</si>
  <si>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</si>
  <si>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rgb="FF3F3F3F"/>
        <rFont val="Calibri"/>
        <family val="2"/>
      </rPr>
      <t xml:space="preserve">Civil registration and identification glossary (2010)
Inter-American Development Bank (IDB)
</t>
    </r>
    <r>
      <rPr>
        <sz val="11"/>
        <color rgb="FF3F3F3F"/>
        <rFont val="Calibri"/>
        <family val="2"/>
      </rPr>
      <t xml:space="preserve">
</t>
    </r>
    <r>
      <rPr>
        <i/>
        <sz val="11"/>
        <color rgb="FF3F3F3F"/>
        <rFont val="Calibri"/>
        <family val="2"/>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</si>
  <si>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</si>
  <si>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rgb="FF3F3F3F"/>
        <rFont val="Calibri"/>
        <family val="2"/>
      </rPr>
      <t>The 2022 WHO verbal autopsy instrument (Version 1.2.) (2022)</t>
    </r>
    <r>
      <rPr>
        <sz val="11"/>
        <color rgb="FF3F3F3F"/>
        <rFont val="Calibri"/>
        <family val="2"/>
      </rPr>
      <t xml:space="preserve">
World Health Organization
</t>
    </r>
    <r>
      <rPr>
        <i/>
        <sz val="11"/>
        <color rgb="FF3F3F3F"/>
        <rFont val="Calibri"/>
        <family val="2"/>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</si>
  <si>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</si>
  <si>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</si>
  <si>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</si>
  <si>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</si>
  <si>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</si>
  <si>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</si>
  <si>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</si>
  <si>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</si>
  <si>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</si>
  <si>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</si>
  <si>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</si>
  <si>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</si>
  <si>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</si>
  <si>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</si>
  <si>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</si>
  <si>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</si>
  <si>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</si>
  <si>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</si>
  <si>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</si>
  <si>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</si>
  <si>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</si>
  <si>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</si>
  <si>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</si>
  <si>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</si>
  <si>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</si>
  <si>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</si>
  <si>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</si>
  <si>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</si>
  <si>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</si>
  <si>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</si>
  <si>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</si>
  <si>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</si>
  <si>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</si>
  <si>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</si>
  <si>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</si>
  <si>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</si>
  <si>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rPr>
        <sz val="11"/>
        <color rgb="FF3F3F3F"/>
        <rFont val="Calibri"/>
        <family val="2"/>
      </rP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rgb="FF3F3F3F"/>
        <rFont val="Calibri"/>
        <family val="2"/>
      </rPr>
      <t>and</t>
    </r>
    <r>
      <rPr>
        <sz val="11"/>
        <color rgb="FF3F3F3F"/>
        <rFont val="Calibri"/>
        <family val="2"/>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</si>
  <si>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</si>
  <si>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</si>
  <si>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</si>
  <si>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</si>
  <si>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</si>
  <si>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</si>
  <si>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</si>
  <si>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</si>
  <si>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</si>
  <si>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</si>
  <si>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</si>
  <si>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</si>
  <si>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</si>
  <si>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</si>
  <si>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</si>
  <si>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</si>
  <si>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</si>
  <si>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</si>
  <si>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</si>
  <si>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</si>
  <si>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</si>
  <si>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</si>
  <si>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</si>
  <si>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</si>
  <si>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</si>
  <si>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</si>
  <si>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</si>
  <si>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</si>
  <si>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</si>
  <si>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</si>
  <si>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</si>
  <si>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</si>
  <si>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</si>
  <si>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</si>
  <si>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</si>
  <si>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</si>
  <si>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</si>
  <si>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</si>
  <si>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</si>
  <si>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rPr>
        <sz val="11"/>
        <color rgb="FF3F3F3F"/>
        <rFont val="Calibri"/>
        <family val="2"/>
      </rPr>
      <t xml:space="preserve">The registration of a vital event after the legally specified time period but within a specified grace period. The grace period is usually considered to be one year following the vital event.
</t>
    </r>
    <r>
      <rPr>
        <u/>
        <sz val="11"/>
        <color rgb="FF3F3F3F"/>
        <rFont val="Calibri"/>
        <family val="2"/>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</si>
  <si>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</si>
  <si>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</si>
  <si>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</si>
  <si>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</si>
  <si>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</si>
  <si>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</si>
  <si>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</si>
  <si>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</si>
  <si>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</si>
  <si>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</si>
  <si>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</si>
  <si>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</si>
  <si>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</si>
  <si>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</si>
  <si>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</si>
  <si>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</si>
  <si>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</si>
  <si>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</si>
  <si>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</si>
  <si>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</si>
  <si>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</si>
  <si>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</si>
  <si>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</si>
  <si>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</si>
  <si>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</si>
  <si>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</si>
  <si>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</si>
  <si>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</si>
  <si>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</si>
  <si>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</si>
  <si>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</si>
  <si>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</si>
  <si>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</si>
  <si>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</si>
  <si>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</si>
  <si>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</si>
  <si>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</si>
  <si>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</si>
  <si>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</si>
  <si>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</si>
  <si>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</si>
  <si>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</si>
  <si>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</si>
  <si>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</si>
  <si>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</si>
  <si>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</si>
  <si>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</si>
  <si>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</si>
  <si>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</si>
  <si>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</si>
  <si>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</si>
  <si>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</si>
  <si>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</si>
  <si>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</si>
  <si>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</si>
  <si>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</si>
  <si>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</si>
  <si>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</si>
  <si>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</si>
  <si>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</si>
  <si>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</si>
  <si>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</si>
  <si>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</si>
  <si>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</si>
  <si>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</si>
  <si>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</si>
  <si>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rPr>
        <sz val="11"/>
        <color theme="1"/>
        <rFont val="Calibri"/>
        <family val="2"/>
      </rPr>
      <t xml:space="preserve">Number of births in the given year registered by the civil registration system </t>
    </r>
    <r>
      <rPr>
        <b/>
        <sz val="11"/>
        <color theme="1"/>
        <rFont val="Calibri"/>
        <family val="2"/>
      </rPr>
      <t>within one year</t>
    </r>
    <r>
      <rPr>
        <sz val="11"/>
        <color theme="1"/>
        <rFont val="Calibri"/>
        <family val="2"/>
      </rPr>
      <t xml:space="preserve"> of occurrence (including late civil registration) </t>
    </r>
    <r>
      <rPr>
        <i/>
        <sz val="11"/>
        <color theme="1"/>
        <rFont val="Calibri"/>
        <family val="2"/>
      </rPr>
      <t>(= (line 2)+(line 3))</t>
    </r>
    <r>
      <rPr>
        <sz val="11"/>
        <color theme="1"/>
        <rFont val="Calibri"/>
        <family val="2"/>
      </rPr>
      <t xml:space="preserve">
</t>
    </r>
    <r>
      <rPr>
        <i/>
        <sz val="11"/>
        <color theme="1"/>
        <rFont val="Calibri"/>
        <family val="2"/>
      </rPr>
      <t>*Please refer to diagram below for more information on late and delayed registration</t>
    </r>
  </si>
  <si>
    <t>NA</t>
  </si>
  <si>
    <t>Data for 2019-2023 available at Indonesia Vital Statistics report that is processed from the Civil Registration Data. The cutoff date is at March 6th/period.
Data for 2013-2018 is processed from the Civil Registration Data in MoHa, that cutoff data is at 31 Des 2024.</t>
  </si>
  <si>
    <t>United Nations Statistics Division
Demographic Yearbook: Questionnaire on Vital Statistics (Live births)
https://unstats.un.org/unsd/demographic-social/products/dyb/dyb_2017/</t>
  </si>
  <si>
    <r>
      <rPr>
        <i/>
        <sz val="11"/>
        <color theme="1"/>
        <rFont val="Calibri"/>
        <family val="2"/>
      </rPr>
      <t>Of which:</t>
    </r>
    <r>
      <rPr>
        <sz val="11"/>
        <color theme="1"/>
        <rFont val="Calibri"/>
        <family val="2"/>
      </rPr>
      <t xml:space="preserve"> 
Number of births in the given year registered by the civil registration system </t>
    </r>
    <r>
      <rPr>
        <b/>
        <sz val="11"/>
        <color theme="1"/>
        <rFont val="Calibri"/>
        <family val="2"/>
      </rPr>
      <t>within the legally stipulated time period</t>
    </r>
    <r>
      <rPr>
        <sz val="11"/>
        <color theme="1"/>
        <rFont val="Calibri"/>
        <family val="2"/>
      </rPr>
      <t xml:space="preserve"> </t>
    </r>
    <r>
      <rPr>
        <i/>
        <sz val="11"/>
        <color theme="1"/>
        <rFont val="Calibri"/>
        <family val="2"/>
      </rPr>
      <t>(= (line 1)-(line 3))</t>
    </r>
    <r>
      <rPr>
        <sz val="11"/>
        <color theme="1"/>
        <rFont val="Calibri"/>
        <family val="2"/>
      </rPr>
      <t xml:space="preserve"> </t>
    </r>
  </si>
  <si>
    <r>
      <rPr>
        <u/>
        <sz val="11"/>
        <color rgb="FF000000"/>
        <rFont val="Calibri"/>
        <family val="2"/>
      </rPr>
      <t xml:space="preserve">Data for 2019-2023 available at Indonesia Vital Statistics report that is processed from the Civil Registration Data. The cutoff date is at March 6th/period.
</t>
    </r>
    <r>
      <rPr>
        <u/>
        <sz val="11"/>
        <color rgb="FF1155CC"/>
        <rFont val="Calibri"/>
        <family val="2"/>
      </rPr>
      <t xml:space="preserve">https://www.bps.go.id/id/publication/2024/10/17/f3eaad9790e201d758f8b34c/laporan-statistik-hayati-indonesia-2019-2023.html
</t>
    </r>
    <r>
      <rPr>
        <sz val="11"/>
        <color theme="1"/>
        <rFont val="Calibri"/>
        <family val="2"/>
      </rPr>
      <t>Data for 2013-2018 is processed from the Civil Registration Data in MoHa, that cutoff data is at 31 Des 2024.</t>
    </r>
  </si>
  <si>
    <r>
      <rPr>
        <i/>
        <sz val="11"/>
        <color theme="1"/>
        <rFont val="Calibri"/>
        <family val="2"/>
      </rPr>
      <t>Of which:</t>
    </r>
    <r>
      <rPr>
        <sz val="11"/>
        <color theme="1"/>
        <rFont val="Calibri"/>
        <family val="2"/>
      </rPr>
      <t xml:space="preserve">
Number of births in the given year registered by the civil registration system </t>
    </r>
    <r>
      <rPr>
        <b/>
        <sz val="11"/>
        <color theme="1"/>
        <rFont val="Calibri"/>
        <family val="2"/>
      </rPr>
      <t>after the legally stipulated time period but within 1 year of occurrence</t>
    </r>
    <r>
      <rPr>
        <sz val="11"/>
        <color theme="1"/>
        <rFont val="Calibri"/>
        <family val="2"/>
      </rPr>
      <t xml:space="preserve"> (late civil registration) </t>
    </r>
    <r>
      <rPr>
        <i/>
        <sz val="11"/>
        <color theme="1"/>
        <rFont val="Calibri"/>
        <family val="2"/>
      </rPr>
      <t>(= (line 1)-(line 2))</t>
    </r>
  </si>
  <si>
    <r>
      <rPr>
        <sz val="11"/>
        <color theme="1"/>
        <rFont val="Calibri"/>
        <family val="2"/>
      </rPr>
      <t xml:space="preserve">Total number of births in the given year registered by the civil registration system </t>
    </r>
    <r>
      <rPr>
        <b/>
        <sz val="11"/>
        <color theme="1"/>
        <rFont val="Calibri"/>
        <family val="2"/>
      </rPr>
      <t>after 1 year of occurrence*</t>
    </r>
    <r>
      <rPr>
        <sz val="11"/>
        <color theme="1"/>
        <rFont val="Calibri"/>
        <family val="2"/>
      </rPr>
      <t xml:space="preserve"> (delayed civil registration)
</t>
    </r>
    <r>
      <rPr>
        <i/>
        <sz val="11"/>
        <color theme="1"/>
        <rFont val="Calibri"/>
        <family val="2"/>
      </rPr>
      <t>*Any births registered after 1 year of occurrence is eligible, regardless of how long the delay may be.</t>
    </r>
  </si>
  <si>
    <r>
      <rPr>
        <sz val="11"/>
        <color theme="1"/>
        <rFont val="Calibri"/>
        <family val="2"/>
      </rPr>
      <t xml:space="preserve">Total number of births in the given year registered by the civil registration system </t>
    </r>
    <r>
      <rPr>
        <b/>
        <sz val="11"/>
        <color theme="1"/>
        <rFont val="Calibri"/>
        <family val="2"/>
      </rPr>
      <t xml:space="preserve">within one year of occurrence for which a </t>
    </r>
    <r>
      <rPr>
        <b/>
        <sz val="11"/>
        <color rgb="FFC00000"/>
        <rFont val="Calibri"/>
        <family val="2"/>
      </rPr>
      <t>certificate was issued</t>
    </r>
    <r>
      <rPr>
        <sz val="11"/>
        <color theme="1"/>
        <rFont val="Calibri"/>
        <family val="2"/>
      </rPr>
      <t xml:space="preserve"> </t>
    </r>
    <r>
      <rPr>
        <i/>
        <sz val="11"/>
        <color theme="1"/>
        <rFont val="Calibri"/>
        <family val="2"/>
      </rPr>
      <t>(A birth certificate contains minimum information including the individual’s name, sex, date and place of birth, and names of parent(s) where known)</t>
    </r>
  </si>
  <si>
    <t>Data for 2019-2023 available at Indonesia Vital Statistics report that is processed from the Civil Registration Data. The cutoff date is at March 6th, 2024.
Data for 2013-2018 is processed from the Civil Registration Data in MoHa, that cutoff data is at 31 Des 2024.</t>
  </si>
  <si>
    <t>Population Register, Census, or Survey</t>
  </si>
  <si>
    <r>
      <rPr>
        <u/>
        <sz val="11"/>
        <color theme="1"/>
        <rFont val="Calibri"/>
        <family val="2"/>
      </rPr>
      <t>Percentage of children under 5 years</t>
    </r>
    <r>
      <rPr>
        <sz val="11"/>
        <color theme="1"/>
        <rFont val="Calibri"/>
        <family val="2"/>
      </rPr>
      <t xml:space="preserve"> old that have had their birth registered*
</t>
    </r>
    <r>
      <rPr>
        <i/>
        <sz val="11"/>
        <color theme="1"/>
        <rFont val="Calibri"/>
        <family val="2"/>
      </rPr>
      <t>*Potential data source: Population register, census, or survey</t>
    </r>
  </si>
  <si>
    <r>
      <rPr>
        <u/>
        <sz val="11"/>
        <color theme="1"/>
        <rFont val="Calibri"/>
        <family val="2"/>
      </rPr>
      <t>Percentage of individuals</t>
    </r>
    <r>
      <rPr>
        <sz val="11"/>
        <color theme="1"/>
        <rFont val="Calibri"/>
        <family val="2"/>
      </rPr>
      <t xml:space="preserve"> whose birth was registered by the civil registration system (including delayed adult registrations) at any point during their lifetime*
</t>
    </r>
    <r>
      <rPr>
        <i/>
        <sz val="11"/>
        <color theme="1"/>
        <rFont val="Calibri"/>
        <family val="2"/>
      </rPr>
      <t>*Potential data source: Population register, census, or survey</t>
    </r>
  </si>
  <si>
    <r>
      <rPr>
        <sz val="11"/>
        <color theme="1"/>
        <rFont val="Calibri"/>
        <family val="2"/>
      </rPr>
      <t xml:space="preserve">Data Source from Susenas (Socio-Economic Survey). Data questionairre only asking BC coverage for people under-17 years old.
</t>
    </r>
    <r>
      <rPr>
        <u/>
        <sz val="11"/>
        <color rgb="FF1155CC"/>
        <rFont val="Calibri"/>
        <family val="2"/>
      </rPr>
      <t>https://www.bps.go.id/id/publication/2024/10/25/30e924add700e5a928c0b26b/statistik-kesejahteraan-rakyat-2024.html</t>
    </r>
  </si>
  <si>
    <r>
      <rPr>
        <b/>
        <sz val="12"/>
        <color theme="1"/>
        <rFont val="Calibri"/>
        <family val="2"/>
      </rPr>
      <t xml:space="preserve">Population estimates </t>
    </r>
    <r>
      <rPr>
        <b/>
        <i/>
        <sz val="12"/>
        <color theme="1"/>
        <rFont val="Calibri"/>
        <family val="2"/>
      </rPr>
      <t>(based on national estimates from the population census data, ministry of health or sample surveys)</t>
    </r>
  </si>
  <si>
    <t>Total number of births in the territory and jurisdiction of the country or area</t>
  </si>
  <si>
    <t>*Indonesian population projection, 2010-2035</t>
  </si>
  <si>
    <t>Targets</t>
  </si>
  <si>
    <t>Target (2024)</t>
  </si>
  <si>
    <r>
      <rPr>
        <sz val="11"/>
        <color theme="1"/>
        <rFont val="Calibri"/>
        <family val="2"/>
      </rPr>
      <t>1A: Percentage of births in the territory and jurisdiction that are registered within one year of occurrence</t>
    </r>
    <r>
      <rPr>
        <i/>
        <sz val="11"/>
        <color theme="1"/>
        <rFont val="Calibri"/>
        <family val="2"/>
      </rPr>
      <t xml:space="preserve"> (=100*(line 1)/(line 8), if (line 8) not available use (line 14)) </t>
    </r>
  </si>
  <si>
    <t>ESCAP comment: The percentages superior to 100% are due to the inclusion of births registered after one year and backlog registration campaigns.</t>
  </si>
  <si>
    <r>
      <rPr>
        <sz val="11"/>
        <color theme="1"/>
        <rFont val="Calibri"/>
        <family val="2"/>
      </rPr>
      <t xml:space="preserve">2A: Percentage of births registered accompanied with the issuance of an official birth certificate with minimum information* within one year of occurrence </t>
    </r>
    <r>
      <rPr>
        <i/>
        <sz val="11"/>
        <color theme="1"/>
        <rFont val="Calibri"/>
        <family val="2"/>
      </rPr>
      <t xml:space="preserve">(=100*(line 5)/(line 1)) </t>
    </r>
    <r>
      <rPr>
        <sz val="11"/>
        <color theme="1"/>
        <rFont val="Calibri"/>
        <family val="2"/>
      </rPr>
      <t xml:space="preserve">
*Minimum information includes the individual’s name, sex, date and place of birth, and name of parent(s) where known</t>
    </r>
  </si>
  <si>
    <t>Indonesia makes no distinction of birth registration and issuance of birth certificate. Every birth that is registered will receive birth certificate.</t>
  </si>
  <si>
    <r>
      <rPr>
        <sz val="11"/>
        <color theme="1"/>
        <rFont val="Calibri"/>
        <family val="2"/>
      </rPr>
      <t xml:space="preserve">1B: Percentage of children under 5 years old that have had their birth registered </t>
    </r>
    <r>
      <rPr>
        <i/>
        <sz val="11"/>
        <color theme="1"/>
        <rFont val="Calibri"/>
        <family val="2"/>
      </rPr>
      <t xml:space="preserve">(= line 6), if (line 6) not available use (line 13)) </t>
    </r>
  </si>
  <si>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SUSENAS 2018. (Data refer only to children under age 5 with a birth certificate) SUSENAS 2022 as part of Welfare Statistics 2022</t>
  </si>
  <si>
    <r>
      <rPr>
        <sz val="11"/>
        <color theme="1"/>
        <rFont val="Calibri"/>
        <family val="2"/>
      </rPr>
      <t>1C: Percentage of individuals that have had their birth registered</t>
    </r>
    <r>
      <rPr>
        <i/>
        <sz val="11"/>
        <color theme="1"/>
        <rFont val="Calibri"/>
        <family val="2"/>
      </rPr>
      <t xml:space="preserve"> (= line 7)</t>
    </r>
  </si>
  <si>
    <t>Date of occurence and timing of registration</t>
  </si>
  <si>
    <t>The date of reference for completing the above table is the date of birth, not the date of registration.</t>
  </si>
  <si>
    <r>
      <rPr>
        <sz val="11"/>
        <color theme="1"/>
        <rFont val="Calibri"/>
        <family val="2"/>
      </rPr>
      <t xml:space="preserve">The following examples refer to Country A where the </t>
    </r>
    <r>
      <rPr>
        <b/>
        <sz val="11"/>
        <color theme="1"/>
        <rFont val="Calibri"/>
        <family val="2"/>
      </rPr>
      <t>nationally determined</t>
    </r>
    <r>
      <rPr>
        <sz val="11"/>
        <color theme="1"/>
        <rFont val="Calibri"/>
        <family val="2"/>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</si>
  <si>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</si>
  <si>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</si>
  <si>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</si>
  <si>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</si>
  <si>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</si>
  <si>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</si>
  <si>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</si>
  <si>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</si>
  <si>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</si>
  <si>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SUSENAS 2018. (Data refer only to children under age 5 with a birth certificate) 
Source reported in UNICEF global database: SUSENAS 2022 as part of Welfare Statistics 2022</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</si>
  <si>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</si>
  <si>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</si>
  <si>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</si>
  <si>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</si>
  <si>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</si>
  <si>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</si>
  <si>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Table 2: Death Registration</t>
  </si>
  <si>
    <t>Notes and Sources (Please include information on data sources, possible limitations and challenges with the data and relevant links)</t>
  </si>
  <si>
    <r>
      <rPr>
        <sz val="11"/>
        <color theme="1"/>
        <rFont val="Calibri"/>
        <family val="2"/>
      </rPr>
      <t xml:space="preserve">Total number of deaths in the given year registered by the civil registration system </t>
    </r>
    <r>
      <rPr>
        <b/>
        <sz val="11"/>
        <color theme="1"/>
        <rFont val="Calibri"/>
        <family val="2"/>
      </rPr>
      <t>within one year of occurrence</t>
    </r>
    <r>
      <rPr>
        <sz val="11"/>
        <color theme="1"/>
        <rFont val="Calibri"/>
        <family val="2"/>
      </rPr>
      <t xml:space="preserve"> (including late death registration)</t>
    </r>
    <r>
      <rPr>
        <i/>
        <sz val="11"/>
        <color theme="1"/>
        <rFont val="Calibri"/>
        <family val="2"/>
      </rPr>
      <t xml:space="preserve"> (= (line 2)+(line 3))
*Please refer to diagram below for more information on late and delayed registration</t>
    </r>
  </si>
  <si>
    <t>United Nations Statistics Division
Demographic Yearbook: Questionnaire on Vital Statistics (Deaths by sex)
https://unstats.un.org/unsd/demographic-social/products/dyb/dyb_2017/</t>
  </si>
  <si>
    <r>
      <rPr>
        <i/>
        <sz val="11"/>
        <color theme="1"/>
        <rFont val="Calibri"/>
        <family val="2"/>
      </rPr>
      <t>Of which:</t>
    </r>
    <r>
      <rPr>
        <sz val="11"/>
        <color theme="1"/>
        <rFont val="Calibri"/>
        <family val="2"/>
      </rPr>
      <t xml:space="preserve"> 
Number of deaths in the given year registered by the civil registration system </t>
    </r>
    <r>
      <rPr>
        <b/>
        <sz val="11"/>
        <color theme="1"/>
        <rFont val="Calibri"/>
        <family val="2"/>
      </rPr>
      <t xml:space="preserve">within the legally stipulated time period </t>
    </r>
    <r>
      <rPr>
        <i/>
        <sz val="11"/>
        <color theme="1"/>
        <rFont val="Calibri"/>
        <family val="2"/>
      </rPr>
      <t>(= (line 1)-(line 3))</t>
    </r>
  </si>
  <si>
    <r>
      <rPr>
        <i/>
        <sz val="11"/>
        <color theme="1"/>
        <rFont val="Calibri"/>
        <family val="2"/>
      </rPr>
      <t>Of which:</t>
    </r>
    <r>
      <rPr>
        <sz val="11"/>
        <color theme="1"/>
        <rFont val="Calibri"/>
        <family val="2"/>
      </rPr>
      <t xml:space="preserve">
Number of deaths in the given year registered by the civil registration system </t>
    </r>
    <r>
      <rPr>
        <b/>
        <sz val="11"/>
        <color theme="1"/>
        <rFont val="Calibri"/>
        <family val="2"/>
      </rPr>
      <t>after the legally stipulated time period but within 1 year of occurrence</t>
    </r>
    <r>
      <rPr>
        <sz val="11"/>
        <color theme="1"/>
        <rFont val="Calibri"/>
        <family val="2"/>
      </rPr>
      <t xml:space="preserve"> (late civil registration) </t>
    </r>
    <r>
      <rPr>
        <i/>
        <sz val="11"/>
        <color theme="1"/>
        <rFont val="Calibri"/>
        <family val="2"/>
      </rPr>
      <t>(= (line 1)-(line 2))</t>
    </r>
  </si>
  <si>
    <r>
      <rPr>
        <sz val="11"/>
        <color theme="1"/>
        <rFont val="Calibri"/>
        <family val="2"/>
      </rPr>
      <t xml:space="preserve">Total number of deaths in the given year registered by the civil registration system </t>
    </r>
    <r>
      <rPr>
        <b/>
        <sz val="11"/>
        <color theme="1"/>
        <rFont val="Calibri"/>
        <family val="2"/>
      </rPr>
      <t>after 1 year of occurrence*</t>
    </r>
    <r>
      <rPr>
        <sz val="11"/>
        <color theme="1"/>
        <rFont val="Calibri"/>
        <family val="2"/>
      </rPr>
      <t xml:space="preserve"> (delayed civil registration)
</t>
    </r>
    <r>
      <rPr>
        <i/>
        <sz val="11"/>
        <color theme="1"/>
        <rFont val="Calibri"/>
        <family val="2"/>
      </rPr>
      <t>*Any deaths registered after 1 year of occurrence is eligible, regardless of how long the delay may be.</t>
    </r>
  </si>
  <si>
    <r>
      <rPr>
        <sz val="11"/>
        <color theme="1"/>
        <rFont val="Calibri"/>
        <family val="2"/>
      </rPr>
      <t xml:space="preserve">Total number of deaths in the given year registered by the civil registration system </t>
    </r>
    <r>
      <rPr>
        <b/>
        <sz val="11"/>
        <color theme="1"/>
        <rFont val="Calibri"/>
        <family val="2"/>
      </rPr>
      <t xml:space="preserve">within one year of occurrence for which a </t>
    </r>
    <r>
      <rPr>
        <b/>
        <sz val="11"/>
        <color rgb="FFC00000"/>
        <rFont val="Calibri"/>
        <family val="2"/>
      </rPr>
      <t>death certificate was issued</t>
    </r>
    <r>
      <rPr>
        <sz val="11"/>
        <color theme="1"/>
        <rFont val="Calibri"/>
        <family val="2"/>
      </rPr>
      <t xml:space="preserve"> </t>
    </r>
    <r>
      <rPr>
        <i/>
        <sz val="11"/>
        <color theme="1"/>
        <rFont val="Calibri"/>
        <family val="2"/>
      </rPr>
      <t>(A death certificate contains minimum information including deceased’s name, date of death, sex, and age)</t>
    </r>
  </si>
  <si>
    <t>Population estimates</t>
  </si>
  <si>
    <t>Total number of deaths in the territory and jurisdiction of the country or area (based on estimates from the ministry of health, population census data or sample surveys)</t>
  </si>
  <si>
    <r>
      <rPr>
        <sz val="11"/>
        <color theme="1"/>
        <rFont val="Calibri"/>
        <family val="2"/>
      </rPr>
      <t xml:space="preserve">1D: Percentage of all deaths that are registered within one year of occurrence </t>
    </r>
    <r>
      <rPr>
        <i/>
        <sz val="11"/>
        <color theme="1"/>
        <rFont val="Calibri"/>
        <family val="2"/>
      </rPr>
      <t>(=100*(line 1)/(line 6), if (line 6) not available use (line 9))</t>
    </r>
  </si>
  <si>
    <t>Data for 2019-2023 available at Indonesia Vital Statistics report that is processed from the Civil Registration Data. The cutoff date is at March 6th/period.</t>
  </si>
  <si>
    <r>
      <rPr>
        <sz val="11"/>
        <color theme="1"/>
        <rFont val="Calibri"/>
        <family val="2"/>
      </rPr>
      <t xml:space="preserve">2B: Percentage of deaths registered accompanied with the issuance of an official death certificate with minimum information* within one year of occurrence </t>
    </r>
    <r>
      <rPr>
        <i/>
        <sz val="11"/>
        <color theme="1"/>
        <rFont val="Calibri"/>
        <family val="2"/>
      </rPr>
      <t xml:space="preserve">(=100*(line 5)/(line 1))
</t>
    </r>
    <r>
      <rPr>
        <sz val="11"/>
        <color theme="1"/>
        <rFont val="Calibri"/>
        <family val="2"/>
      </rPr>
      <t>*Minimum information includes the deceased’s name, date of death, sex, and age.</t>
    </r>
  </si>
  <si>
    <t>Indonesia makes no distinction of death registration and the issuance of death certificate. Every death that is registered will receive death certificate.</t>
  </si>
  <si>
    <t>Date of occurrence and timing of registration</t>
  </si>
  <si>
    <t>The date of reference for completing the above table is the date of death, not the date of registration.</t>
  </si>
  <si>
    <r>
      <rPr>
        <sz val="11"/>
        <color theme="1"/>
        <rFont val="Calibri"/>
        <family val="2"/>
      </rPr>
      <t xml:space="preserve">The following examples refer to Country A where the </t>
    </r>
    <r>
      <rPr>
        <b/>
        <sz val="11"/>
        <color theme="1"/>
        <rFont val="Calibri"/>
        <family val="2"/>
      </rPr>
      <t>nationally determined</t>
    </r>
    <r>
      <rPr>
        <sz val="11"/>
        <color theme="1"/>
        <rFont val="Calibri"/>
        <family val="2"/>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</si>
  <si>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</si>
  <si>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</si>
  <si>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</si>
  <si>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</si>
  <si>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</si>
  <si>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</si>
  <si>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</si>
  <si>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Table 3: Causes of Death</t>
  </si>
  <si>
    <t>Number of deaths in different settings</t>
  </si>
  <si>
    <r>
      <rPr>
        <sz val="11"/>
        <color theme="1"/>
        <rFont val="Calibri"/>
        <family val="2"/>
      </rPr>
      <t>N</t>
    </r>
    <r>
      <rPr>
        <sz val="11"/>
        <color theme="1"/>
        <rFont val="Calibri"/>
        <family val="2"/>
      </rPr>
      <t>umber of deaths occurring in health facilities or with the attention of a medical practitioner</t>
    </r>
  </si>
  <si>
    <r>
      <rPr>
        <i/>
        <sz val="11"/>
        <color theme="1"/>
        <rFont val="Calibri"/>
        <family val="2"/>
      </rPr>
      <t>Of which:</t>
    </r>
    <r>
      <rPr>
        <sz val="11"/>
        <color theme="1"/>
        <rFont val="Calibri"/>
        <family val="2"/>
      </rPr>
      <t xml:space="preserve">
Number of deaths occurring in health facilities or with the attention of a medical practitioner which have a medically certified cause of death recorded using the international form of </t>
    </r>
    <r>
      <rPr>
        <b/>
        <sz val="11"/>
        <color theme="1"/>
        <rFont val="Calibri"/>
        <family val="2"/>
      </rPr>
      <t>medical certificate of cause of death (MCCD)</t>
    </r>
  </si>
  <si>
    <t>3</t>
  </si>
  <si>
    <r>
      <rPr>
        <i/>
        <sz val="11"/>
        <color theme="1"/>
        <rFont val="Calibri"/>
        <family val="2"/>
      </rPr>
      <t>Of which:</t>
    </r>
    <r>
      <rPr>
        <sz val="11"/>
        <color theme="1"/>
        <rFont val="Calibri"/>
        <family val="2"/>
      </rPr>
      <t xml:space="preserve">
Number of deaths occurring in health facilities or with the attention of a medical practitioner which have their </t>
    </r>
    <r>
      <rPr>
        <b/>
        <sz val="11"/>
        <color theme="1"/>
        <rFont val="Calibri"/>
        <family val="2"/>
      </rPr>
      <t>underlying cause of death codes</t>
    </r>
    <r>
      <rPr>
        <sz val="11"/>
        <color theme="1"/>
        <rFont val="Calibri"/>
        <family val="2"/>
      </rPr>
      <t xml:space="preserve"> derived according to the standards defined by ICD (latest version as appropriate)</t>
    </r>
  </si>
  <si>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</si>
  <si>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</si>
  <si>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Number of deaths taking place outside of a health facility and without the attention of a medical practitioner (community deaths)</t>
  </si>
  <si>
    <r>
      <rPr>
        <sz val="11"/>
        <color theme="1"/>
        <rFont val="Calibri"/>
        <family val="2"/>
      </rP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rPr>
      <t>(=100*(line 2)/(line 1))</t>
    </r>
  </si>
  <si>
    <r>
      <rPr>
        <sz val="11"/>
        <color theme="1"/>
        <rFont val="Calibri"/>
        <family val="2"/>
      </rP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rPr>
      <t>(=100*(line 3)/(line 1))</t>
    </r>
  </si>
  <si>
    <r>
      <rPr>
        <sz val="11"/>
        <color theme="1"/>
        <rFont val="Calibri"/>
        <family val="2"/>
      </rPr>
      <t xml:space="preserve">3D (adjusted): Percentage of ICD-coded deaths that have an ill-defined cause of death </t>
    </r>
    <r>
      <rPr>
        <i/>
        <sz val="11"/>
        <color theme="1"/>
        <rFont val="Calibri"/>
        <family val="2"/>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</si>
  <si>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</si>
  <si>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</si>
  <si>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</si>
  <si>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</si>
  <si>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</si>
  <si>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</si>
  <si>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</si>
  <si>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</si>
  <si>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11</t>
  </si>
  <si>
    <t>Do you periodically re-train physicians on certification of causes of death?</t>
  </si>
  <si>
    <t>12</t>
  </si>
  <si>
    <t>Are there any formal trainings provided (e.g., courses in medical school, in-service training, continuous professional education, etc.) by health institutions to authorized certifiers of death certificate (doctors or coroners)?</t>
  </si>
  <si>
    <t>13</t>
  </si>
  <si>
    <t>Is there an established process in your country for checking the quality of cause of death data? If yes, please provide details in the comments.</t>
  </si>
  <si>
    <t>14</t>
  </si>
  <si>
    <t>Does the country use a medical certificate of cause of death that is compliant with the standard WHO International Form of Medical Certificate of Cause of Death for recording the cause of death? If another form is used, please attach.</t>
  </si>
  <si>
    <t>Normally using SMPK (The Medical Certifacation of  Cause of Death ) form, especially for High Type Hospital (above type B)</t>
  </si>
  <si>
    <r>
      <rPr>
        <b/>
        <sz val="11"/>
        <color theme="1"/>
        <rFont val="Calibri"/>
        <family val="2"/>
      </rPr>
      <t xml:space="preserve">If </t>
    </r>
    <r>
      <rPr>
        <b/>
        <u/>
        <sz val="11"/>
        <color rgb="FFFF0000"/>
        <rFont val="Calibri"/>
        <family val="2"/>
      </rPr>
      <t>yes</t>
    </r>
    <r>
      <rPr>
        <b/>
        <sz val="11"/>
        <color theme="1"/>
        <rFont val="Calibri"/>
        <family val="2"/>
      </rPr>
      <t xml:space="preserve"> to question 14, please answer question 14.1, 14.2, and 14.3.
If </t>
    </r>
    <r>
      <rPr>
        <b/>
        <u/>
        <sz val="11"/>
        <color rgb="FFFF0000"/>
        <rFont val="Calibri"/>
        <family val="2"/>
      </rPr>
      <t>no</t>
    </r>
    <r>
      <rPr>
        <b/>
        <sz val="11"/>
        <color theme="1"/>
        <rFont val="Calibri"/>
        <family val="2"/>
      </rPr>
      <t>, please move to question 15</t>
    </r>
  </si>
  <si>
    <t>14.1</t>
  </si>
  <si>
    <t>Please indicate which revision of the International Classification of Diseases (ICD) is used in your country (e.g., ICD-10, ICD-11), or the name of any other classification used (e.g., ICD-10CM, ICD-10AM, ICD-10TM, ICD SMoL etc.)</t>
  </si>
  <si>
    <t>ICD 10</t>
  </si>
  <si>
    <t>14.2</t>
  </si>
  <si>
    <t>Do you periodically train mortality coders on the ICD coding procedures? If yes, please summarize the trainings in the comments.</t>
  </si>
  <si>
    <t>The regular training on ICD is only provided based on certain indication (not regularly)</t>
  </si>
  <si>
    <t>14.3</t>
  </si>
  <si>
    <t>Does a permanent unit/cadre of mortality coders exist in the country?</t>
  </si>
  <si>
    <t>Is medicolegal death investigation (MLDI) routinely used on deaths with unknown causes, unnatural, suspicious deaths, and deaths of public health importance?</t>
  </si>
  <si>
    <t>Is verbal autopsy systematically used to obtain cause-of-death information? If yes, please specify how (answer "yes" to as many as those apply):</t>
  </si>
  <si>
    <t>Several develoment area is used for the definition of ill-defined cause of death codes for maternal and neo-natal (ICD-10)</t>
  </si>
  <si>
    <t>When a death has been notified or registered, an interviewer is sent to conduct a verbal autopsy to determine the cause of death and integrate information in the CRVS system.</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</si>
  <si>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</si>
  <si>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</si>
  <si>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</si>
  <si>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</si>
  <si>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r>
      <rPr>
        <b/>
        <sz val="11"/>
        <color theme="1"/>
        <rFont val="Calibri"/>
        <family val="2"/>
      </rPr>
      <t xml:space="preserve">If </t>
    </r>
    <r>
      <rPr>
        <b/>
        <u/>
        <sz val="11"/>
        <color rgb="FFFF0000"/>
        <rFont val="Calibri"/>
        <family val="2"/>
      </rPr>
      <t>yes</t>
    </r>
    <r>
      <rPr>
        <b/>
        <sz val="11"/>
        <color theme="1"/>
        <rFont val="Calibri"/>
        <family val="2"/>
      </rPr>
      <t xml:space="preserve"> to question 18, please answer question 18.1, and 18.2</t>
    </r>
  </si>
  <si>
    <t>Is the sample nationally representative?</t>
  </si>
  <si>
    <t>Is verbal autopsy integrated into the civil registration and vital statistics system?</t>
  </si>
  <si>
    <t>On progress</t>
  </si>
  <si>
    <t>Current system is fragmented and ad hoc.</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</si>
  <si>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</si>
  <si>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</si>
  <si>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</si>
  <si>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</si>
  <si>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</si>
  <si>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</si>
  <si>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</si>
  <si>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</si>
  <si>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</si>
  <si>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</si>
  <si>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</si>
  <si>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2017</t>
  </si>
  <si>
    <t>2024</t>
  </si>
  <si>
    <t>Indonesia Vital Statistics Report 2024</t>
  </si>
  <si>
    <r>
      <rPr>
        <b/>
        <i/>
        <sz val="11"/>
        <color theme="1"/>
        <rFont val="Calibri"/>
        <family val="2"/>
      </rPr>
      <t>They include:</t>
    </r>
    <r>
      <rPr>
        <sz val="11"/>
        <color theme="1"/>
        <rFont val="Calibri"/>
        <family val="2"/>
      </rPr>
      <t xml:space="preserve">
Age of mother </t>
    </r>
  </si>
  <si>
    <t>Sex of child</t>
  </si>
  <si>
    <t xml:space="preserve">Geographic area/Administrative subdivision for place of birth (occurrence) </t>
  </si>
  <si>
    <t>Geographic area/Administrative subdivision for place of usual residence of the mother</t>
  </si>
  <si>
    <t>Usual residence data is not available due to the lack of compliance of the people to update their residence data to the civil registration office.</t>
  </si>
  <si>
    <t>Target 3B - Production of death statistics</t>
  </si>
  <si>
    <t>Nationally representative statistics on deaths are produced from registration records or other valid administrative data sources</t>
  </si>
  <si>
    <r>
      <rPr>
        <b/>
        <i/>
        <sz val="11"/>
        <color theme="1"/>
        <rFont val="Calibri"/>
        <family val="2"/>
      </rPr>
      <t>They include</t>
    </r>
    <r>
      <rPr>
        <b/>
        <sz val="11"/>
        <color theme="1"/>
        <rFont val="Calibri"/>
        <family val="2"/>
      </rPr>
      <t>:</t>
    </r>
    <r>
      <rPr>
        <sz val="11"/>
        <color theme="1"/>
        <rFont val="Calibri"/>
        <family val="2"/>
      </rPr>
      <t xml:space="preserve">
Age</t>
    </r>
  </si>
  <si>
    <t>Geographic area/Administrative subdivision for place of death (occurrence)</t>
  </si>
  <si>
    <t>Place of occurence data is not available due to the lack of data quality. The form used in for death registration put the place of occurence as a text field and not well-defined. Therefore the data inputted varies between place of occurence and site of occurence.</t>
  </si>
  <si>
    <t>Geographic area/Administrative subdivision for place of usual residence of the deceased</t>
  </si>
  <si>
    <t>Cause of death as defined by ICD</t>
  </si>
  <si>
    <t>Vital Statistics Dissemination Targets</t>
  </si>
  <si>
    <t>Target 3F - Dissemination of birth and death statistics</t>
  </si>
  <si>
    <r>
      <rPr>
        <sz val="11"/>
        <color theme="1"/>
        <rFont val="Calibri"/>
        <family val="2"/>
      </rPr>
      <t xml:space="preserve">Key summary tabulations of vital statistics on </t>
    </r>
    <r>
      <rPr>
        <b/>
        <sz val="11"/>
        <color theme="1"/>
        <rFont val="Calibri"/>
        <family val="2"/>
      </rPr>
      <t>births and deaths</t>
    </r>
    <r>
      <rPr>
        <sz val="11"/>
        <color theme="1"/>
        <rFont val="Calibri"/>
        <family val="2"/>
      </rPr>
      <t xml:space="preserve"> using registration or other administrative records as the primary source, are made available in the public domain in electronic format annually, and within </t>
    </r>
    <r>
      <rPr>
        <b/>
        <sz val="11"/>
        <color theme="1"/>
        <rFont val="Calibri"/>
        <family val="2"/>
      </rPr>
      <t>one calendar year</t>
    </r>
  </si>
  <si>
    <t>2020</t>
  </si>
  <si>
    <r>
      <rPr>
        <b/>
        <i/>
        <sz val="11"/>
        <color theme="1"/>
        <rFont val="Calibri"/>
        <family val="2"/>
      </rPr>
      <t>For these tabulations</t>
    </r>
    <r>
      <rPr>
        <b/>
        <sz val="11"/>
        <color theme="1"/>
        <rFont val="Calibri"/>
        <family val="2"/>
      </rPr>
      <t>:</t>
    </r>
    <r>
      <rPr>
        <sz val="11"/>
        <color theme="1"/>
        <rFont val="Calibri"/>
        <family val="2"/>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</si>
  <si>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</si>
  <si>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</si>
  <si>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</si>
  <si>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</si>
  <si>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rPr>
        <sz val="11"/>
        <color theme="1"/>
        <rFont val="Calibri"/>
        <family val="2"/>
      </rPr>
      <t xml:space="preserve">Key summary tabulations of vital statistics on </t>
    </r>
    <r>
      <rPr>
        <b/>
        <sz val="11"/>
        <color theme="1"/>
        <rFont val="Calibri"/>
        <family val="2"/>
      </rPr>
      <t>causes of death</t>
    </r>
    <r>
      <rPr>
        <sz val="11"/>
        <color theme="1"/>
        <rFont val="Calibri"/>
        <family val="2"/>
      </rPr>
      <t xml:space="preserve"> using registration or other administrative records as the primary source, are made available in the public domain in electronic format annually, and within </t>
    </r>
    <r>
      <rPr>
        <b/>
        <sz val="11"/>
        <color theme="1"/>
        <rFont val="Calibri"/>
        <family val="2"/>
      </rPr>
      <t>two calendar year</t>
    </r>
  </si>
  <si>
    <t>No accessible data available for cause of death</t>
  </si>
  <si>
    <r>
      <rPr>
        <b/>
        <i/>
        <sz val="11"/>
        <color theme="1"/>
        <rFont val="Calibri"/>
        <family val="2"/>
      </rPr>
      <t>For these tabulations:</t>
    </r>
    <r>
      <rPr>
        <sz val="11"/>
        <color theme="1"/>
        <rFont val="Calibri"/>
        <family val="2"/>
      </rPr>
      <t xml:space="preserve">
Registration records are used as the primary source</t>
    </r>
  </si>
  <si>
    <t>Tabulations disseminated electronically</t>
  </si>
  <si>
    <t>Tabulations are available within two calendar years</t>
  </si>
  <si>
    <t>Target 3H</t>
  </si>
  <si>
    <r>
      <rPr>
        <sz val="11"/>
        <color theme="1"/>
        <rFont val="Calibri"/>
        <family val="2"/>
      </rPr>
      <t xml:space="preserve">An accurate, complete and timely </t>
    </r>
    <r>
      <rPr>
        <b/>
        <sz val="11"/>
        <color theme="1"/>
        <rFont val="Calibri"/>
        <family val="2"/>
      </rPr>
      <t>vital statistics report</t>
    </r>
    <r>
      <rPr>
        <sz val="11"/>
        <color theme="1"/>
        <rFont val="Calibri"/>
        <family val="2"/>
      </rPr>
      <t xml:space="preserve"> for the previous two years, using registration records or other routine administrative sources as the primary source, is </t>
    </r>
    <r>
      <rPr>
        <b/>
        <sz val="11"/>
        <color theme="1"/>
        <rFont val="Calibri"/>
        <family val="2"/>
      </rPr>
      <t>made available in the public domain</t>
    </r>
  </si>
  <si>
    <r>
      <rPr>
        <b/>
        <i/>
        <sz val="11"/>
        <color theme="1"/>
        <rFont val="Calibri"/>
        <family val="2"/>
      </rPr>
      <t>For the report:</t>
    </r>
    <r>
      <rPr>
        <sz val="11"/>
        <color theme="1"/>
        <rFont val="Calibri"/>
        <family val="2"/>
      </rPr>
      <t xml:space="preserve">
Registration records are used as the primary source</t>
    </r>
  </si>
  <si>
    <t>Information is available for the previous two years</t>
  </si>
  <si>
    <t>Tabulations are available in the public domain</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</si>
  <si>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</si>
  <si>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</si>
  <si>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</si>
  <si>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</si>
  <si>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</si>
  <si>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</si>
  <si>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</si>
  <si>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</si>
  <si>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</si>
  <si>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 xml:space="preserve">On September 2019, Indonesia has just established national strategy to strengthen its CRVS system through Presidential Regulation No. 62/2019 ("CRVS National Strategy"). The document incorporates coordination mechanism among related ministries in the national level, between national level and sub-national level government, as well as related stakeholders. </t>
  </si>
  <si>
    <t>Monthly</t>
  </si>
  <si>
    <r>
      <rPr>
        <b/>
        <sz val="12"/>
        <color theme="1"/>
        <rFont val="Calibri"/>
        <family val="2"/>
      </rPr>
      <t xml:space="preserve">If </t>
    </r>
    <r>
      <rPr>
        <b/>
        <u/>
        <sz val="12"/>
        <color rgb="FFFF0000"/>
        <rFont val="Calibri"/>
        <family val="2"/>
      </rPr>
      <t>yes</t>
    </r>
    <r>
      <rPr>
        <sz val="12"/>
        <color theme="1"/>
        <rFont val="Calibri"/>
        <family val="2"/>
      </rPr>
      <t xml:space="preserve"> </t>
    </r>
    <r>
      <rPr>
        <b/>
        <sz val="12"/>
        <color theme="1"/>
        <rFont val="Calibri"/>
        <family val="2"/>
      </rPr>
      <t>to question 1, please answer question 1.1-1.7</t>
    </r>
  </si>
  <si>
    <t>Bi-monthly</t>
  </si>
  <si>
    <t>Please list the Members and their official positions</t>
  </si>
  <si>
    <t>To implement CRVS National Strategy, a National Team is formed through the same regulation with Ministray of Planning ("Bappenas") as the focal point and the Ministry of Home Affairs (MoHA) as the co-focal point of the national team. The members of the team includes: Ministry of Foreign Affairs, Ministry of Finance, Ministry of Law and Human Rights, Ministry of Labour, Ministry of Village, Ministry of Health, Ministry of Education and Culture, Ministry of Research, Technology &amp; Higher Education, Ministry of Social Affairs, Ministry of Religious Affairs, and Indonesia National Statistics Bureau.</t>
  </si>
  <si>
    <t>Quarterly</t>
  </si>
  <si>
    <t>Date of establishment?</t>
  </si>
  <si>
    <t>September 27, 2019. 
To support the National Team, Bappenas will set working groups and secretariat.</t>
  </si>
  <si>
    <t>Bi- Annually</t>
  </si>
  <si>
    <t>To what Institution/person does the mechanism report?</t>
  </si>
  <si>
    <t>The National Team will report annually to President.</t>
  </si>
  <si>
    <t>Other (please specify)</t>
  </si>
  <si>
    <t>How frequently do members meet? (Please Select)</t>
  </si>
  <si>
    <t>Scheduled</t>
  </si>
  <si>
    <t>What was the date of the last meeting?</t>
  </si>
  <si>
    <t>October 17, 2024</t>
  </si>
  <si>
    <t>Is the National CRVS Focal Point a member?</t>
  </si>
  <si>
    <t>Has the coordination mechanism established any working groups or taskforces?</t>
  </si>
  <si>
    <t>Additional comments:</t>
  </si>
  <si>
    <t>Annually</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</si>
  <si>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</si>
  <si>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</si>
  <si>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</si>
  <si>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rPr>
        <b/>
        <sz val="12"/>
        <color theme="1"/>
        <rFont val="Calibri"/>
        <family val="2"/>
      </rPr>
      <t xml:space="preserve">Has your country conducted a standards-based comprehensive assessment of CRVS*? If yes, please briefly describe the methods used.
</t>
    </r>
    <r>
      <rPr>
        <b/>
        <sz val="10"/>
        <color theme="1"/>
        <rFont val="Calibri"/>
        <family val="2"/>
      </rPr>
      <t>*Please refer to the "Definitions" tab for more information.</t>
    </r>
  </si>
  <si>
    <t xml:space="preserve">The assessment is part of the National Secretariat annual reporting to the President. </t>
  </si>
  <si>
    <r>
      <rPr>
        <b/>
        <sz val="12"/>
        <color theme="1"/>
        <rFont val="Calibri"/>
        <family val="2"/>
      </rPr>
      <t xml:space="preserve">If </t>
    </r>
    <r>
      <rPr>
        <b/>
        <u/>
        <sz val="12"/>
        <color rgb="FFFF0000"/>
        <rFont val="Calibri"/>
        <family val="2"/>
      </rPr>
      <t>yes</t>
    </r>
    <r>
      <rPr>
        <sz val="12"/>
        <color theme="1"/>
        <rFont val="Calibri"/>
        <family val="2"/>
      </rPr>
      <t xml:space="preserve"> </t>
    </r>
    <r>
      <rPr>
        <b/>
        <sz val="12"/>
        <color theme="1"/>
        <rFont val="Calibri"/>
        <family val="2"/>
      </rPr>
      <t xml:space="preserve">to question 2, please answer question 2.1-2.6 and attach a copy of the assessment.
If </t>
    </r>
    <r>
      <rPr>
        <b/>
        <u/>
        <sz val="12"/>
        <color rgb="FFFF0000"/>
        <rFont val="Calibri"/>
        <family val="2"/>
      </rPr>
      <t>no</t>
    </r>
    <r>
      <rPr>
        <b/>
        <sz val="12"/>
        <color theme="1"/>
        <rFont val="Calibri"/>
        <family val="2"/>
      </rPr>
      <t xml:space="preserve"> to question 2, please answer question 2.7</t>
    </r>
  </si>
  <si>
    <t>Was the assessment (co)produced by a government agency/ministry?</t>
  </si>
  <si>
    <t>Ministry of Home Affairs, NSO (Statistics Indonesia), Ministry of Development Planning (Bappenas), and Ministry of Health</t>
  </si>
  <si>
    <t>Was the national CRVS coordination mechanism involved?</t>
  </si>
  <si>
    <t>Through Seknas AKPSH (National Secretariate of Civil Registration and Vital Statistics Development)</t>
  </si>
  <si>
    <r>
      <rPr>
        <sz val="12"/>
        <color theme="1"/>
        <rFont val="Calibri"/>
        <family val="2"/>
      </rPr>
      <t xml:space="preserve">Is the report published? </t>
    </r>
    <r>
      <rPr>
        <i/>
        <sz val="12"/>
        <color theme="1"/>
        <rFont val="Calibri"/>
        <family val="2"/>
      </rPr>
      <t>[If yes, please add link]</t>
    </r>
  </si>
  <si>
    <t>https://link.bappenas.go.id/LaporanSH</t>
  </si>
  <si>
    <r>
      <rPr>
        <sz val="12"/>
        <color theme="1"/>
        <rFont val="Calibri"/>
        <family val="2"/>
      </rPr>
      <t xml:space="preserve">Was support provided by development partners? </t>
    </r>
    <r>
      <rPr>
        <i/>
        <sz val="12"/>
        <color theme="1"/>
        <rFont val="Calibri"/>
        <family val="2"/>
      </rPr>
      <t>[If yes, please specify]</t>
    </r>
  </si>
  <si>
    <t>WHO, PUSKAPA, Vital Strategies, UNESCAP</t>
  </si>
  <si>
    <t>Date of the assessment</t>
  </si>
  <si>
    <t>2021, 2022, 2023, 2024</t>
  </si>
  <si>
    <t>Stakeholders involved in conducting the assessment</t>
  </si>
  <si>
    <t>Ministry of Health, Ministry of Home Affairs, National Statistics Office, national team of AKPSH</t>
  </si>
  <si>
    <r>
      <rPr>
        <sz val="12"/>
        <color theme="1"/>
        <rFont val="Calibri"/>
        <family val="2"/>
      </rPr>
      <t xml:space="preserve">Are there plans to conduct a standards-based comprehensive assessment in the future?
</t>
    </r>
    <r>
      <rPr>
        <i/>
        <sz val="12"/>
        <color theme="1"/>
        <rFont val="Calibri"/>
        <family val="2"/>
      </rPr>
      <t xml:space="preserve">       [If yes, please provide an expected timeframe]</t>
    </r>
  </si>
  <si>
    <t>although it will rely heavily on the establishment of next CRVS National Strategy</t>
  </si>
  <si>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</si>
  <si>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</si>
  <si>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rPr>
        <b/>
        <sz val="12"/>
        <color theme="1"/>
        <rFont val="Calibri"/>
        <family val="2"/>
      </rPr>
      <t xml:space="preserve">Has your country developed a multisectoral, national CRVS strategy*? 
</t>
    </r>
    <r>
      <rPr>
        <b/>
        <sz val="10"/>
        <color theme="1"/>
        <rFont val="Calibri"/>
        <family val="2"/>
      </rPr>
      <t>*Please refer to the "Definitions" tab for more information.</t>
    </r>
  </si>
  <si>
    <t>The national strategy is incorporated through Presidential Regulation 62/2019.</t>
  </si>
  <si>
    <r>
      <rPr>
        <b/>
        <sz val="12"/>
        <color theme="1"/>
        <rFont val="Calibri"/>
        <family val="2"/>
      </rPr>
      <t xml:space="preserve">If </t>
    </r>
    <r>
      <rPr>
        <b/>
        <u/>
        <sz val="12"/>
        <color rgb="FFFF0000"/>
        <rFont val="Calibri"/>
        <family val="2"/>
      </rPr>
      <t>yes</t>
    </r>
    <r>
      <rPr>
        <b/>
        <sz val="12"/>
        <color theme="1"/>
        <rFont val="Calibri"/>
        <family val="2"/>
      </rPr>
      <t xml:space="preserve"> to question 3, please answer question 3.1-3.5 and attach a copy of the strategy.
If </t>
    </r>
    <r>
      <rPr>
        <b/>
        <u/>
        <sz val="12"/>
        <color rgb="FFFF0000"/>
        <rFont val="Calibri"/>
        <family val="2"/>
      </rPr>
      <t>no</t>
    </r>
    <r>
      <rPr>
        <b/>
        <sz val="12"/>
        <color theme="1"/>
        <rFont val="Calibri"/>
        <family val="2"/>
      </rPr>
      <t xml:space="preserve"> to question 3, please answer question 3.6</t>
    </r>
  </si>
  <si>
    <r>
      <rPr>
        <sz val="12"/>
        <color theme="1"/>
        <rFont val="Calibri"/>
        <family val="2"/>
      </rPr>
      <t xml:space="preserve">Was the strategy endorsed by the government?
</t>
    </r>
    <r>
      <rPr>
        <i/>
        <sz val="12"/>
        <color theme="1"/>
        <rFont val="Calibri"/>
        <family val="2"/>
      </rPr>
      <t xml:space="preserve">       [If yes, please list which agency/ministry]</t>
    </r>
  </si>
  <si>
    <t>The strategy is endorsed mainly by Bappenas, Ministry of Home Affairs, and the Presidential Office.</t>
  </si>
  <si>
    <t>Can the strategy be shared on ESCAP's CRVS website?</t>
  </si>
  <si>
    <t>It is open document that can be downloaded directly from State Secretary website.</t>
  </si>
  <si>
    <r>
      <rPr>
        <sz val="12"/>
        <color theme="1"/>
        <rFont val="Calibri"/>
        <family val="2"/>
      </rPr>
      <t>What is the strategy's timeframe?</t>
    </r>
    <r>
      <rPr>
        <i/>
        <sz val="12"/>
        <color theme="1"/>
        <rFont val="Calibri"/>
        <family val="2"/>
      </rPr>
      <t xml:space="preserve"> [e.g., 2015-2024]</t>
    </r>
  </si>
  <si>
    <t>2019-2024</t>
  </si>
  <si>
    <t>Who or what organization is responsible for coordinating and overseeing the implementation of the strategy?</t>
  </si>
  <si>
    <t>Bappenas (Ministry of Planning), supported by the National Team.</t>
  </si>
  <si>
    <t>Has cost estimation been conducted for the implementation of the multisectoral national CRVS strategy?</t>
  </si>
  <si>
    <r>
      <rPr>
        <sz val="12"/>
        <color theme="1"/>
        <rFont val="Calibri"/>
        <family val="2"/>
      </rPr>
      <t xml:space="preserve">Do you plan to develop a comprehensive multisectoral national CRVS strategy in the future? 
</t>
    </r>
    <r>
      <rPr>
        <i/>
        <sz val="12"/>
        <color theme="1"/>
        <rFont val="Calibri"/>
        <family val="2"/>
      </rPr>
      <t>[If yes, please provide an expected timeframe]</t>
    </r>
  </si>
  <si>
    <t>Based on Presidential Regulation 62/2019, and is currently preparing the the next term of CRVS national strategy</t>
  </si>
  <si>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</si>
  <si>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</si>
  <si>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</si>
  <si>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</si>
  <si>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r>
      <rPr>
        <b/>
        <sz val="12"/>
        <color theme="1"/>
        <rFont val="Calibri"/>
        <family val="2"/>
      </rPr>
      <t xml:space="preserve">If </t>
    </r>
    <r>
      <rPr>
        <b/>
        <u/>
        <sz val="12"/>
        <color rgb="FFC00000"/>
        <rFont val="Calibri"/>
        <family val="2"/>
      </rPr>
      <t>no</t>
    </r>
    <r>
      <rPr>
        <b/>
        <sz val="12"/>
        <color theme="1"/>
        <rFont val="Calibri"/>
        <family val="2"/>
      </rPr>
      <t xml:space="preserve"> to question 4, please answer question 4.1</t>
    </r>
  </si>
  <si>
    <t>Is your country developing a plan for monitoring and reporting on the Regional Action Framework targets?</t>
  </si>
  <si>
    <t>All target related to CRVS System implementation already mentioned on Presidential Regulation 62/2019.</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</si>
  <si>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</si>
  <si>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</si>
  <si>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</si>
  <si>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 xml:space="preserve">Has your country completed an inequality assessment related to CRVS? </t>
  </si>
  <si>
    <r>
      <rPr>
        <b/>
        <sz val="12"/>
        <color theme="1"/>
        <rFont val="Calibri"/>
        <family val="2"/>
      </rPr>
      <t xml:space="preserve">If </t>
    </r>
    <r>
      <rPr>
        <b/>
        <u/>
        <sz val="12"/>
        <color rgb="FFFF0000"/>
        <rFont val="Calibri"/>
        <family val="2"/>
      </rPr>
      <t>yes</t>
    </r>
    <r>
      <rPr>
        <b/>
        <sz val="12"/>
        <color theme="1"/>
        <rFont val="Calibri"/>
        <family val="2"/>
      </rPr>
      <t xml:space="preserve"> to question 5, please answer question 5.1-5.7 and attach a copy of the inequality assessment report.
If </t>
    </r>
    <r>
      <rPr>
        <b/>
        <u/>
        <sz val="12"/>
        <color rgb="FFFF0000"/>
        <rFont val="Calibri"/>
        <family val="2"/>
      </rPr>
      <t>no</t>
    </r>
    <r>
      <rPr>
        <b/>
        <sz val="12"/>
        <color theme="1"/>
        <rFont val="Calibri"/>
        <family val="2"/>
      </rPr>
      <t xml:space="preserve"> to question 5, please answer question 5.8-5.9</t>
    </r>
  </si>
  <si>
    <t>Was the national coordination mechanism involved?</t>
  </si>
  <si>
    <t>Which methodology was used to conduct the assessment? Please provide a brief summary for each of the methodologies selected.</t>
  </si>
  <si>
    <t>The methodology for assessing civil registration in Indonesia involves data collection from key sources, including civil registration records, census projections, and socio-economic surveys, covering 34 provinces from 2019–2023. Completeness of registration is evaluated using three approaches: within statutory periods, year-zero registration, and cut-off dates, while disparities are analyzed using disaggregated data based on demographics and regional characteristics. Statistical modeling identifies key factors affecting birth and death registration to inform targeted policy recommendations for improving inclusivity and coverage.</t>
  </si>
  <si>
    <t>Does the assessment include analysis of registration completeness by sex?</t>
  </si>
  <si>
    <t>Does the assessment cover the registration of hard to reach and marginalized populations such as:</t>
  </si>
  <si>
    <t>the assessment specifically addresses the registration of hard-to-reach and marginalized populations. It identifies groups such as residents in remote areas, impoverished individuals, people with disabilities, and other vulnerable populations. The methodology includes analyzing disparities in registration access by disaggregating data based on regional and demographic characteristics to understand and address inequalities effectively</t>
  </si>
  <si>
    <t>a) People in rural, remote, isolated or border areas</t>
  </si>
  <si>
    <t>b) Indigenous people</t>
  </si>
  <si>
    <t>c) Non-citizens</t>
  </si>
  <si>
    <t>d) Refugees and Asylum Seekers</t>
  </si>
  <si>
    <t>e) Stateless persons and persons of undetermined nationality</t>
  </si>
  <si>
    <t>f) Other groups? Please specify</t>
  </si>
  <si>
    <t>individuals in poverty and persons with disabilities</t>
  </si>
  <si>
    <t>Please provide details from the assessment on the following areas:</t>
  </si>
  <si>
    <t>a) Key challenges identified</t>
  </si>
  <si>
    <t xml:space="preserve">Data gaps, difficulties faced by marginalized populations, geographical and infrastructure issues, socio-economic obstacles, and regulatory inconsistencies, as significant impediments to achieving comprehensive and inclusive civil registration in Indonesia. </t>
  </si>
  <si>
    <t>b) Groups currently least likely to be registered</t>
  </si>
  <si>
    <t>- Children in Poor Households: These children are 2.5 times more likely to lack birth certificates compared to children in non-poor households. Economic constraints, especially in remote areas, contribute to this disparity​
- Children with Disabilities: These children face barriers to accessing registration services and are 1.2 times more likely to lack birth certificates compared to those without disabilities​
- Children of Mothers with Low Education or Unmarried Mothers: Children from mothers with low education or those who are divorced are at a higher risk of not being registered due to socio-economic and procedural challenges​
​- Residents in Underdeveloped and Remote Areas: People living in eastern Indonesia or regions with limited infrastructure and services are less likely to have registered births and deaths​
​- Unenrolled School-Age Children: Children who are not enrolled in school face a higher likelihood of not having birth certificates​</t>
  </si>
  <si>
    <t>c) Steps taken/interventions used to address challenges</t>
  </si>
  <si>
    <t>To address challenges in civil registration, some areas in Indonesia has some inovations, such as digital platforms like "SiD’nok" and "Pak Dalman" for online processing of birth and death certificates, making services more accessible. Mobile outreach programs and strengthened local administration empower villages and sub-districts to facilitate registrations, particularly in remote areas. Additionally, integration with health services ensures that vital events are recorded during healthcare interactions, streamlining processes and improving inclusivity.</t>
  </si>
  <si>
    <t>Have findings from inequality assessment been used in policymaking to increase coverage and completeness of vital event registration?</t>
  </si>
  <si>
    <t>Not yet, the dissemination is planned to be done on Jan 21st, 2025</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</si>
  <si>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</si>
  <si>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</si>
  <si>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</si>
  <si>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 xml:space="preserve">Are you aware of other studies or reports looking into the reasons behind under-coverage and incomplete registration in your country? </t>
  </si>
  <si>
    <t>If yes, please provide a brief summary and link(s) to the document(s) as applicable.</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</si>
  <si>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</si>
  <si>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</si>
  <si>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</si>
  <si>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</si>
  <si>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</si>
  <si>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</si>
  <si>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</si>
  <si>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 xml:space="preserve">CRVS is included in the government's long term (2025-2045) and mid term (2025-2029) development planning. </t>
  </si>
  <si>
    <t>A.2.</t>
  </si>
  <si>
    <t>Is there a sectoral or government-wide budget for the implementation of the national CRVS strategy? If yes, please provide more information and a link in the comments.</t>
  </si>
  <si>
    <t xml:space="preserve">the national CRVS strategy resulted a bulk of budget allocatied in the national budgeting to implement. The budget itself is embedded in Bappenas as they have the role to be the focal point of implementing this strategy. In addition, the budget of implemening CRVS National Strategy is distributed within each related ministries. Bappenas and Seknas has budget allocation for its role to lead the national level coordination body, monitoring, and disseminating CRVS national strategy. MOHA has the budget allocated to improve civil registartion services, and BPS has allocated resources to conduct vital statistics production. </t>
  </si>
  <si>
    <t>A.3.</t>
  </si>
  <si>
    <t>Is civil registration considered an essential service, including during a crisis? Please provide more details and link(s) to relevant information/document(s).</t>
  </si>
  <si>
    <t xml:space="preserve">Yes. Civil registration is considered as public services under the Public Service Law. It also has its own Law on Administration and Population. For CR services during crisis, MOHA has established regulation that incorporates business process/mechanisme to provide CR services during emergency situations. </t>
  </si>
  <si>
    <t>Additional activity(ies) to strenghten political commitment you wish to report:</t>
  </si>
  <si>
    <t xml:space="preserve">- establishment of task force to develop regulation, coordination mechanism among stakeholders, and conduct analysis for vital statistics production (2024)
- Bappenas and MOHA co-lead the development of CRVS legal review for future policy strengthening on CRVS
- MOHA initiated a revision for Administration and Population Law to imporve its law based on the legal review
- Bappenas has incorporated CRVS strategy in Indonesia's long term and mid term development planning
- Bappeans has initated the development of CRVS National Strategy 2025-2029. </t>
  </si>
  <si>
    <t>B. Public engagement, participation and generating demand</t>
  </si>
  <si>
    <t>B.1.</t>
  </si>
  <si>
    <t>Is gender inclusivity in CRVS explicitly mentioned in your national CRVS strategy? If so, please provide a brief summary and link(s) to relevant document(s).</t>
  </si>
  <si>
    <t>B.2.</t>
  </si>
  <si>
    <t>Have you established incentives (financial, non-financial, or both) to increase registration rates of vital events? If yes, please summarize these and when they were introduced.</t>
  </si>
  <si>
    <t>B.3.</t>
  </si>
  <si>
    <t>Since 2015, have you reviewed incentives and/or penalties to increase registration rates of vital events, including for hard-to-reach populations and people in vulnerable situations? If yes, please summarize what you have done in the comments.</t>
  </si>
  <si>
    <t>B.4.</t>
  </si>
  <si>
    <t>Have incentives and/or penalties been implemented during a crisis? If yes, please provide more information and a link in the comments.</t>
  </si>
  <si>
    <t>During COVID Pandemic, some outreach programs and intervention has been conducted to improve people's accessibility to civil registration, therefore the death reporting is increased in 2021.</t>
  </si>
  <si>
    <t>B.5.</t>
  </si>
  <si>
    <t>Are any health sector staff including community health workers supporting individuals in the registering of vital events? If yes, please provide more information.</t>
  </si>
  <si>
    <t xml:space="preserve">although not nationally implemented. based on initatives from the local level. </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</si>
  <si>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</si>
  <si>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</si>
  <si>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B.7.</t>
  </si>
  <si>
    <t>Have you undertaken national or subnational campaigns to encourage registration of vital events? If yes, please add a link and summarize the campaigns in the comments (including who were the target groups).</t>
  </si>
  <si>
    <t>Additional activity(ies) to foster public engagement, participation and generating demand you wish to report:</t>
  </si>
  <si>
    <t>C. Coordination</t>
  </si>
  <si>
    <t>C.1.</t>
  </si>
  <si>
    <r>
      <rPr>
        <sz val="12"/>
        <color theme="1"/>
        <rFont val="Calibri"/>
        <family val="2"/>
      </rPr>
      <t xml:space="preserve">Is CRVS included in your Voluntary National Review (VNR)*? If yes, please provide more information and a link in the comments.
</t>
    </r>
    <r>
      <rPr>
        <sz val="10"/>
        <color theme="1"/>
        <rFont val="Calibri"/>
        <family val="2"/>
      </rPr>
      <t>*Please refer to the "Definitions" tab for more information.</t>
    </r>
  </si>
  <si>
    <t>Through report on SDGs Indicator 16.9.1</t>
  </si>
  <si>
    <t>C.2.</t>
  </si>
  <si>
    <t>Is civil registration data shared with the National Statistics Office (NSO) or equivalent in your country? If yes, please provide a brief summary and link(s) to relevant document(s).</t>
  </si>
  <si>
    <t>Yes but limited. Only processed data shared to the NSO for vital statistics record. Civil registration micro data is not shared yet.</t>
  </si>
  <si>
    <t>C.3.</t>
  </si>
  <si>
    <t>Is there a procedure/protocol in place to share civil registration data with other government entities? If yes, please provide a brief summary and link(s) to relevant document(s).</t>
  </si>
  <si>
    <t>https://jdih.bappenas.go.id/data/peraturan/2024kepmenppn054.pdf</t>
  </si>
  <si>
    <t>C.4.</t>
  </si>
  <si>
    <t>Is the civil registration database linked to other administrative databases such as those from the health ministry, national identification authority, passport authority, or NSO? If yes, please provide a brief summary and link(s) to relevant document(s).</t>
  </si>
  <si>
    <t>Yes but limited and casuistics, based on every ministries' MoU and arrangement</t>
  </si>
  <si>
    <t>C.5.</t>
  </si>
  <si>
    <t>Do you include representatives of civil society organizations and local communities in national CRVS coordination mechanism? If yes, please provide more information and a link in the comments.</t>
  </si>
  <si>
    <t>We invite academics and experts to participate in some of our CRVS coordinations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</si>
  <si>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</si>
  <si>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</si>
  <si>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</si>
  <si>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</si>
  <si>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But still in progress for finalization, it is expected to be ready at December 2024</t>
  </si>
  <si>
    <t>D.2.</t>
  </si>
  <si>
    <t>Have you made changes to your legal framework for civil registration and vital statistics since 2015? If yes, please add a link and more information in the comments.</t>
  </si>
  <si>
    <r>
      <rPr>
        <u/>
        <sz val="12"/>
        <color rgb="FF1155CC"/>
        <rFont val="Calibri"/>
        <family val="2"/>
      </rPr>
      <t>The Presidential Regulation of CRVS 62/2019</t>
    </r>
    <r>
      <rPr>
        <sz val="12"/>
        <color theme="1"/>
        <rFont val="Calibri"/>
        <family val="2"/>
      </rPr>
      <t xml:space="preserve">. 
</t>
    </r>
    <r>
      <rPr>
        <u/>
        <sz val="12"/>
        <color rgb="FF1155CC"/>
        <rFont val="Calibri"/>
        <family val="2"/>
      </rPr>
      <t>The Ministerial Regulation of Bappenas for Vital Statistics Production Guidelines 054/2024</t>
    </r>
    <r>
      <rPr>
        <sz val="12"/>
        <color theme="1"/>
        <rFont val="Calibri"/>
        <family val="2"/>
      </rPr>
      <t xml:space="preserve">
</t>
    </r>
  </si>
  <si>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</si>
  <si>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</si>
  <si>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Both civil registration and identity management is managed by Ministry of Home Affairs and interlinked.</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</si>
  <si>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</si>
  <si>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</si>
  <si>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Child registered directly get their single identity number.</t>
  </si>
  <si>
    <t>D.5.</t>
  </si>
  <si>
    <t>Is timely registration of births free of charge?</t>
  </si>
  <si>
    <t>As mandated by the Population Administration and Civil Registration Law No 23/2006 which then amanded by the Law No 24/2013</t>
  </si>
  <si>
    <t>D.6.</t>
  </si>
  <si>
    <t>Is timely registration of deaths free of charge?</t>
  </si>
  <si>
    <t>D.7.</t>
  </si>
  <si>
    <t>Is there a fee or other penalty for late or delayed registration of births? Please provide a brief explanation and link(s) to relevant document(s).</t>
  </si>
  <si>
    <t>D.8.</t>
  </si>
  <si>
    <t>Is there a fee or other penalty for late or delayed registration of deaths? Please provide a brief explanation and link(s) to relevant document(s).</t>
  </si>
  <si>
    <t>D.9.</t>
  </si>
  <si>
    <t xml:space="preserve">Are birth certificates free for timely registrations? </t>
  </si>
  <si>
    <t>D.10.</t>
  </si>
  <si>
    <t xml:space="preserve">Are death certificates free for timely registrations? </t>
  </si>
  <si>
    <t>D.11.</t>
  </si>
  <si>
    <t>What documents are required for registering vital events?</t>
  </si>
  <si>
    <t>Varies, the details are in the regulation of Minister of Home Affairs Regulation No. 108/2019 on the Implementation Regulation of Presidential Regulation No. 96/2018 on Requirements and Procedures for Population Registration and Civil Registration</t>
  </si>
  <si>
    <t>D.12.</t>
  </si>
  <si>
    <r>
      <rPr>
        <sz val="12"/>
        <color theme="1"/>
        <rFont val="Calibri"/>
        <family val="2"/>
      </rPr>
      <t xml:space="preserve">Does your country civil registration system allow for the registration of vital events for non-citizens*?
</t>
    </r>
    <r>
      <rPr>
        <sz val="10"/>
        <color theme="1"/>
        <rFont val="Calibri"/>
        <family val="2"/>
      </rPr>
      <t>*Please refer to the "Definitions" tab for more information.</t>
    </r>
  </si>
  <si>
    <t>By issuing the KITAS (Limited Stay Permit Card) document based on Regulation of the Minister of Law and Human Rights Number 27 of 2014 concerning the Technical Procedures for Granting, Extending, Rejecting, Canceling, and Terminating Visit Stay Permits, Limited Stay Permits, and Permanent Stay Permits as well as Exceptions from the Obligation to Hold a Stay Permit, and further regulated under Regulation of the Minister of Home Affairs Number 7 of 2019 regarding Online Population Administration Services, which includes provisions on the application and extension processes for KITAS and KITAP.</t>
  </si>
  <si>
    <r>
      <rPr>
        <b/>
        <sz val="12"/>
        <color theme="1"/>
        <rFont val="Calibri"/>
        <family val="2"/>
      </rPr>
      <t xml:space="preserve">If </t>
    </r>
    <r>
      <rPr>
        <b/>
        <u/>
        <sz val="12"/>
        <color rgb="FFFF0000"/>
        <rFont val="Calibri"/>
        <family val="2"/>
      </rPr>
      <t>yes</t>
    </r>
    <r>
      <rPr>
        <b/>
        <sz val="12"/>
        <color theme="1"/>
        <rFont val="Calibri"/>
        <family val="2"/>
      </rPr>
      <t xml:space="preserve"> to question D.12., please answer question D.12.1.
If </t>
    </r>
    <r>
      <rPr>
        <b/>
        <u/>
        <sz val="12"/>
        <color rgb="FFFF0000"/>
        <rFont val="Calibri"/>
        <family val="2"/>
      </rPr>
      <t>no</t>
    </r>
    <r>
      <rPr>
        <b/>
        <sz val="12"/>
        <color theme="1"/>
        <rFont val="Calibri"/>
        <family val="2"/>
      </rPr>
      <t>, please move to question E.1.</t>
    </r>
  </si>
  <si>
    <t>D.12.1.</t>
  </si>
  <si>
    <t>Are there any differences in the registration and certification processes of non-citizens compared to citizens? If yes, please provide more information and link(s) to relevant document(s) in the comments.</t>
  </si>
  <si>
    <t>The form used, required documents, and business process is different.
https://peraturan.bpk.go.id/Download/129847/Permendagri%20108%20Tahun%202019.pdf</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</si>
  <si>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</si>
  <si>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</si>
  <si>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</si>
  <si>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</si>
  <si>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Some are available in english</t>
  </si>
  <si>
    <t>E.2.</t>
  </si>
  <si>
    <r>
      <rPr>
        <sz val="12"/>
        <color theme="1"/>
        <rFont val="Calibri"/>
        <family val="2"/>
      </rPr>
      <t xml:space="preserve">Are your registration centers and procedures adapted for persons with disabilities*? If so, please explain.
</t>
    </r>
    <r>
      <rPr>
        <sz val="10"/>
        <color theme="1"/>
        <rFont val="Calibri"/>
        <family val="2"/>
      </rPr>
      <t>*Please refer to "Definitions" tab for more information.</t>
    </r>
  </si>
  <si>
    <t xml:space="preserve">At the national level, there are Circular letter from the General Director of Population Administration and Civil Registration No 470/6454/dukcapil that encourages outreach program for people with disability. In some areas there are also several innovations and special outreach program for people with disabilities. </t>
  </si>
  <si>
    <t>E.3.</t>
  </si>
  <si>
    <t>Have you reviewed CRVS business processes in your country?</t>
  </si>
  <si>
    <t>Together with Universitas Indonesia, we have reviewed the CRVS business process at 3 reagencies in 2021.</t>
  </si>
  <si>
    <r>
      <rPr>
        <b/>
        <sz val="12"/>
        <color theme="1"/>
        <rFont val="Calibri"/>
        <family val="2"/>
      </rPr>
      <t xml:space="preserve">If </t>
    </r>
    <r>
      <rPr>
        <b/>
        <u/>
        <sz val="12"/>
        <color rgb="FFFF0000"/>
        <rFont val="Calibri"/>
        <family val="2"/>
      </rPr>
      <t>yes</t>
    </r>
    <r>
      <rPr>
        <b/>
        <sz val="12"/>
        <color theme="1"/>
        <rFont val="Calibri"/>
        <family val="2"/>
      </rPr>
      <t xml:space="preserve"> to question E.3., please answer question E.3.1.-E.3.3.
If </t>
    </r>
    <r>
      <rPr>
        <b/>
        <u/>
        <sz val="12"/>
        <color rgb="FFFF0000"/>
        <rFont val="Calibri"/>
        <family val="2"/>
      </rPr>
      <t>no</t>
    </r>
    <r>
      <rPr>
        <b/>
        <sz val="12"/>
        <color theme="1"/>
        <rFont val="Calibri"/>
        <family val="2"/>
      </rPr>
      <t>, please move to question F.1.</t>
    </r>
  </si>
  <si>
    <t>E.3.1.</t>
  </si>
  <si>
    <t>When was the most recent review of your CRVS business processes?</t>
  </si>
  <si>
    <t>2021</t>
  </si>
  <si>
    <t>E.3.2.</t>
  </si>
  <si>
    <t>What methodology do you use to review CRVS business processes in your country? Please provide more details and link(s) to relevant information/document(s).</t>
  </si>
  <si>
    <t>Qualitative through Interviews and FGDs at 3 reagencies to map the process of birth, death, and cause of death registration.</t>
  </si>
  <si>
    <t>E.3.3.</t>
  </si>
  <si>
    <t>Have findings from the CRVS business processes reviews been used to inform improvement to CRVS systems? If yes, please provide a brief summary and link(s) to relevant document(s).</t>
  </si>
  <si>
    <t>The result of this scoping studies has been communicated with related stakeholders.</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</si>
  <si>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</si>
  <si>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</si>
  <si>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</si>
  <si>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</si>
  <si>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r>
      <rPr>
        <sz val="12"/>
        <color rgb="FF000000"/>
        <rFont val="Calibri"/>
        <family val="2"/>
      </rPr>
      <t xml:space="preserve">the Details are at the Minister of Home Affairs Regulation No. 108/2019 on the Implementation Regulation of Presidential Regulation No. 96/2018 on Requirements and Procedures for Population Registration and Civil Registration. </t>
    </r>
    <r>
      <rPr>
        <u/>
        <sz val="12"/>
        <color rgb="FF1155CC"/>
        <rFont val="Calibri"/>
        <family val="2"/>
      </rPr>
      <t>https://peraturan.bpk.go.id/Download/129847/Permendagri%20108%20Tahun%202019.pdf</t>
    </r>
  </si>
  <si>
    <t>F.2.</t>
  </si>
  <si>
    <t>Since 2015, have you reviewed and/or adapted registration forms? If yes, please explain in the comments.</t>
  </si>
  <si>
    <t>It has undergone many changes, one example being Regulation of the Minister of Home Affairs No. 95 of 2019 on the Population Administration Information System (SIAK), which aims to enable systemic data exchange through a single identification system. Since 2022, all civil registration offices (Disdukcapil) have been using a centralized SIAK system.</t>
  </si>
  <si>
    <t>F.3.</t>
  </si>
  <si>
    <t>Have you employed mobile registration to increase access to registration services? If yes, please provide more details and link(s) to relevant information/document(s).</t>
  </si>
  <si>
    <t>In some areas there are already several innovation for mobile registration services. At the national level, MoHA has developed IKD (Digital Population Identity) which will then developed into INA-PASS (Indonesia Personal Access) that will enable people to manage their identity registration and updates in their mobile phone.</t>
  </si>
  <si>
    <t>F.4.</t>
  </si>
  <si>
    <t>Do you have an online platform or mobile phone application for registration of vital events? Please provide more details and link(s) to relevant information/document(s).</t>
  </si>
  <si>
    <r>
      <rPr>
        <sz val="12"/>
        <color rgb="FF000000"/>
        <rFont val="Calibri"/>
        <family val="2"/>
      </rPr>
      <t xml:space="preserve">There are Ministerial Regulation of MoHA that endorsed the use of online platform for Civil Registration Services
</t>
    </r>
    <r>
      <rPr>
        <u/>
        <sz val="12"/>
        <color rgb="FF1155CC"/>
        <rFont val="Calibri"/>
        <family val="2"/>
      </rPr>
      <t>https://jdih.kemendagri.go.id/common/dokumen/Permendagri%20No.7%20Th%202019.pdf</t>
    </r>
  </si>
  <si>
    <t>F.5.</t>
  </si>
  <si>
    <t>Do you have a data protection plan covering the collection, handling, sharing and storing of personal data for your database?</t>
  </si>
  <si>
    <t>https://peraturan.bpk.go.id/Details/229798/uu-no-27-tahun-2022</t>
  </si>
  <si>
    <t>F.6.</t>
  </si>
  <si>
    <t>Do you store civil registration data at multiple or offsite locations?</t>
  </si>
  <si>
    <t>At Jakarta and Batam</t>
  </si>
  <si>
    <t>F.7.</t>
  </si>
  <si>
    <t>Do you have a cybersecurity plan to protect personal data from breaches and cyberattacks?</t>
  </si>
  <si>
    <t>F.8.</t>
  </si>
  <si>
    <t>Do you have a business continuity plan for civil registration services? Please provide more details and link(s) to relevant information/document(s).</t>
  </si>
  <si>
    <t>Yes, there is a sustainability plan for CRVS, marked by the issuance of Presidential Regulation No. 62 of 2019 and Presidential Regulation on SDI No. 39 of 2019.</t>
  </si>
  <si>
    <t>F.9.</t>
  </si>
  <si>
    <t>Have you conducted studies to identify potential CRVS gender gaps and their causes?</t>
  </si>
  <si>
    <t>We are in the progress of developing inequality assesment that is targetted to be launched at the end of 2024</t>
  </si>
  <si>
    <t>F.10.</t>
  </si>
  <si>
    <t>Have any other measures been implemented to address gender gaps in CRVS in your country? If yes, please briefly summarize the measure(s) and provide a link to relevant documents if any.</t>
  </si>
  <si>
    <t>F.11.</t>
  </si>
  <si>
    <t>Have you implemented other special measures to register unregistered populations (such as hard-to-reach populations and people in vulnerable situations)? If yes, please give more details about these measures in the comments.</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</si>
  <si>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</si>
  <si>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</si>
  <si>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</si>
  <si>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</si>
  <si>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From Vital Strategies on September 2024</t>
  </si>
  <si>
    <t>G.2.</t>
  </si>
  <si>
    <t>Have you promoted the use of vital statistics to inform and improve policies and programmes? If yes, please add more information in the comments.</t>
  </si>
  <si>
    <t xml:space="preserve">It just been launched in October 2024, during the events we promote the VS to be used to improve the system and policies </t>
  </si>
  <si>
    <t>Additional activity(ies) to improve the production, dissemination and use of vital statistics you wish to report:</t>
  </si>
  <si>
    <r>
      <rPr>
        <sz val="11"/>
        <color theme="1"/>
        <rFont val="Calibri"/>
        <family val="2"/>
      </rPr>
      <t xml:space="preserve">Data Source from Susenas (Socio-Economic Survey). Data questionairre only asking BC coverage since 2019, before that data is not available.
</t>
    </r>
    <r>
      <rPr>
        <u/>
        <sz val="11"/>
        <color rgb="FF1155CC"/>
        <rFont val="Calibri"/>
        <family val="2"/>
      </rPr>
      <t>https://www.bps.go.id/id/publication/2024/10/25/30e924add700e5a928c0b26b/statistik-kesejahteraan-rakyat-2024.html
https://www.bps.go.id/id/publication/2022/11/17/76d9e38c1a9fe738a2dcde75/statistik-kesejahteraan-rakyat-2022.html</t>
    </r>
  </si>
  <si>
    <r>
      <rPr>
        <sz val="11"/>
        <color theme="1"/>
        <rFont val="Calibri"/>
        <family val="2"/>
      </rPr>
      <t xml:space="preserve">Data Source from Susenas (Socio-Economic Survey).
</t>
    </r>
    <r>
      <rPr>
        <u/>
        <sz val="11"/>
        <color rgb="FF1155CC"/>
        <rFont val="Calibri"/>
        <family val="2"/>
      </rPr>
      <t>https://www.bps.go.id/id/publication/2024/10/25/30e924add700e5a928c0b26b/statistik-kesejahteraan-rakyat-2024.html
https://www.bps.go.id/id/publication/2022/11/17/76d9e38c1a9fe738a2dcde75/statistik-kesejahteraan-rakyat-2022.html</t>
    </r>
  </si>
  <si>
    <t>Data for 2019-2023 available at Indonesia Vital Statistics report that is processed from the Civil Registration Data. The cutoff date is at March 6th/period. https://www.bps.go.id/id/publication/2024/10/17/f3eaad9790e201d758f8b34c/laporan-statistik-hayati-indonesia-2019-2023.html
Data for 2013-2018 is processed from the Civil Registration Data in MoHa, that cutoff data is at 31 Des 2024.</t>
  </si>
  <si>
    <t>Data for 2019-2023 available at Indonesia Vital Statistics report that is processed from the Civil Registration Data. The cutoff date is at March 6th/period. https://www.bps.go.id/id/publication/2024/10/17/f3eaad9790e201d758f8b34c/laporan-statistik-hayati-indonesia-2019-2023.html
Data for 2013-2018 is processed from the Civil Registration Data in MoHa, that cutoff data is at 31 Des 2024.</t>
  </si>
  <si>
    <t>*Indonesian population projection, 2010-2035
https://www.bps.go.id/id/publication/2023/05/16/fad83131cd3bb9be3bb2a657/proyeksi-penduduk-indonesia-2020-2050-hasil-sensus-penduduk-2020.html</t>
  </si>
  <si>
    <t>Indonesia still do not have cause of death data, what is available is only the manner of death data. MoH has not implemented the recording of cause of death. Previous data is based on the several pilots that has been done by the WHO’s support.</t>
  </si>
  <si>
    <t>We enacted the Ministerial law No 96/2019 to address and outreach Vulnerables population to get access for CRVS services. The law endorsed the CR Office at the district level to outreach the vulnerable population, therefore there are plenty of innovative and outreach services happened.</t>
  </si>
  <si>
    <t>Inequality Assessment using the data from Vital Statistics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</si>
</sst>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0.0%"/>
    <numFmt numFmtId="166" formatCode="0.0\%"/>
    <numFmt numFmtId="167" formatCode="0.0"/>
  </numFmts>
  <fonts count="64" x14ac:knownFonts="1">
    <font>
      <sz val="11"/>
      <color theme="1"/>
      <name val="Calibri"/>
      <scheme val="minor"/>
    </font>
    <font>
      <sz val="15"/>
      <color rgb="FF305496"/>
      <name val="Calibri"/>
      <family val="2"/>
    </font>
    <font>
      <sz val="15"/>
      <color rgb="FF1F4D78"/>
      <name val="Calibri"/>
      <family val="2"/>
    </font>
    <font>
      <b/>
      <sz val="15"/>
      <color rgb="FF203764"/>
      <name val="Calibri"/>
      <family val="2"/>
    </font>
    <font>
      <b/>
      <u/>
      <sz val="12"/>
      <color rgb="FF0000FF"/>
      <name val="Arial"/>
      <family val="2"/>
    </font>
    <font>
      <b/>
      <sz val="12"/>
      <color theme="1"/>
      <name val="Calibri"/>
      <family val="2"/>
    </font>
    <font>
      <sz val="11"/>
      <name val="Calibri"/>
      <family val="2"/>
    </font>
    <font>
      <sz val="12"/>
      <color theme="1"/>
      <name val="Calibri"/>
      <family val="2"/>
    </font>
    <font>
      <sz val="11"/>
      <color theme="1"/>
      <name val="Calibri"/>
      <family val="2"/>
    </font>
    <font>
      <u/>
      <sz val="11"/>
      <color theme="10"/>
      <name val="Calibri"/>
      <family val="2"/>
    </font>
    <font>
      <b/>
      <sz val="12"/>
      <color rgb="FF3F3F3F"/>
      <name val="Calibri"/>
      <family val="2"/>
    </font>
    <font>
      <sz val="11"/>
      <color rgb="FF3F3F3F"/>
      <name val="Calibri"/>
      <family val="2"/>
    </font>
    <font>
      <sz val="15"/>
      <color rgb="FF2F5496"/>
      <name val="Calibri"/>
      <family val="2"/>
    </font>
    <font>
      <b/>
      <sz val="15"/>
      <color rgb="FF1F3864"/>
      <name val="Calibri"/>
      <family val="2"/>
    </font>
    <font>
      <b/>
      <sz val="16"/>
      <color theme="1"/>
      <name val="Calibri"/>
      <family val="2"/>
    </font>
    <font>
      <b/>
      <sz val="12"/>
      <color rgb="FF1F4D78"/>
      <name val="Calibri"/>
      <family val="2"/>
    </font>
    <font>
      <sz val="14"/>
      <color rgb="FF2F5496"/>
      <name val="Calibri"/>
      <family val="2"/>
    </font>
    <font>
      <sz val="14"/>
      <color theme="1"/>
      <name val="Calibri"/>
      <family val="2"/>
    </font>
    <font>
      <b/>
      <sz val="14"/>
      <color rgb="FF1F3864"/>
      <name val="Calibri"/>
      <family val="2"/>
    </font>
    <font>
      <i/>
      <sz val="15"/>
      <color theme="1"/>
      <name val="Calibri"/>
      <family val="2"/>
    </font>
    <font>
      <b/>
      <i/>
      <sz val="15"/>
      <color theme="1"/>
      <name val="Calibri"/>
      <family val="2"/>
    </font>
    <font>
      <b/>
      <sz val="15"/>
      <color theme="1"/>
      <name val="Calibri"/>
      <family val="2"/>
    </font>
    <font>
      <i/>
      <sz val="11"/>
      <color theme="1"/>
      <name val="Calibri"/>
      <family val="2"/>
    </font>
    <font>
      <b/>
      <sz val="12"/>
      <color rgb="FF595959"/>
      <name val="Calibri"/>
      <family val="2"/>
    </font>
    <font>
      <i/>
      <sz val="11"/>
      <color rgb="FF3F3F3F"/>
      <name val="Calibri"/>
      <family val="2"/>
    </font>
    <font>
      <b/>
      <sz val="11"/>
      <color rgb="FF1F4D78"/>
      <name val="Calibri"/>
      <family val="2"/>
    </font>
    <font>
      <sz val="11"/>
      <color rgb="FF262626"/>
      <name val="Calibri"/>
      <family val="2"/>
    </font>
    <font>
      <i/>
      <sz val="11"/>
      <color rgb="FF262626"/>
      <name val="Calibri"/>
      <family val="2"/>
    </font>
    <font>
      <sz val="11"/>
      <color theme="0"/>
      <name val="Calibri"/>
      <family val="2"/>
    </font>
    <font>
      <sz val="12"/>
      <color rgb="FF2E75B5"/>
      <name val="Calibri"/>
      <family val="2"/>
    </font>
    <font>
      <b/>
      <sz val="11"/>
      <color theme="1"/>
      <name val="Calibri"/>
      <family val="2"/>
    </font>
    <font>
      <b/>
      <sz val="12"/>
      <color rgb="FF1E4E79"/>
      <name val="Calibri"/>
      <family val="2"/>
    </font>
    <font>
      <u/>
      <sz val="11"/>
      <color theme="1"/>
      <name val="Calibri"/>
      <family val="2"/>
    </font>
    <font>
      <sz val="11"/>
      <color rgb="FFFF0000"/>
      <name val="Calibri"/>
      <family val="2"/>
    </font>
    <font>
      <i/>
      <sz val="12"/>
      <color theme="1"/>
      <name val="Calibri"/>
      <family val="2"/>
    </font>
    <font>
      <b/>
      <i/>
      <sz val="12"/>
      <color theme="1"/>
      <name val="Calibri"/>
      <family val="2"/>
    </font>
    <font>
      <sz val="11"/>
      <color rgb="FFF2F2F2"/>
      <name val="Calibri"/>
      <family val="2"/>
    </font>
    <font>
      <b/>
      <sz val="10"/>
      <color theme="1"/>
      <name val="Calibri"/>
      <family val="2"/>
    </font>
    <font>
      <b/>
      <sz val="12"/>
      <color theme="0"/>
      <name val="Calibri"/>
      <family val="2"/>
    </font>
    <font>
      <b/>
      <sz val="12"/>
      <color rgb="FF2F5496"/>
      <name val="Calibri"/>
      <family val="2"/>
    </font>
    <font>
      <b/>
      <sz val="14"/>
      <color theme="1"/>
      <name val="Calibri"/>
      <family val="2"/>
    </font>
    <font>
      <sz val="12"/>
      <color theme="0"/>
      <name val="Calibri"/>
      <family val="2"/>
    </font>
    <font>
      <b/>
      <i/>
      <u/>
      <sz val="12"/>
      <color theme="1"/>
      <name val="Calibri"/>
      <family val="2"/>
    </font>
    <font>
      <u/>
      <sz val="12"/>
      <color rgb="FF0000FF"/>
      <name val="Calibri"/>
      <family val="2"/>
    </font>
    <font>
      <sz val="12"/>
      <color rgb="FFFF0000"/>
      <name val="Calibri"/>
      <family val="2"/>
    </font>
    <font>
      <b/>
      <sz val="12"/>
      <color rgb="FFFF0000"/>
      <name val="Calibri"/>
      <family val="2"/>
    </font>
    <font>
      <b/>
      <i/>
      <sz val="12"/>
      <color rgb="FFFF0000"/>
      <name val="Calibri"/>
      <family val="2"/>
    </font>
    <font>
      <i/>
      <sz val="14"/>
      <color theme="1"/>
      <name val="Calibri"/>
      <family val="2"/>
    </font>
    <font>
      <u/>
      <sz val="12"/>
      <color theme="1"/>
      <name val="Calibri"/>
      <family val="2"/>
    </font>
    <font>
      <u/>
      <sz val="12"/>
      <color rgb="FF0563C1"/>
      <name val="Calibri"/>
      <family val="2"/>
    </font>
    <font>
      <u/>
      <sz val="12"/>
      <color rgb="FF000000"/>
      <name val="Calibri"/>
      <family val="2"/>
    </font>
    <font>
      <u/>
      <sz val="11"/>
      <color rgb="FF3F3F3F"/>
      <name val="Calibri"/>
      <family val="2"/>
    </font>
    <font>
      <b/>
      <sz val="11"/>
      <color rgb="FF3F3F3F"/>
      <name val="Calibri"/>
      <family val="2"/>
    </font>
    <font>
      <b/>
      <u/>
      <sz val="11"/>
      <color rgb="FF3F3F3F"/>
      <name val="Calibri"/>
      <family val="2"/>
    </font>
    <font>
      <u/>
      <sz val="11"/>
      <color rgb="FF000000"/>
      <name val="Calibri"/>
      <family val="2"/>
    </font>
    <font>
      <u/>
      <sz val="11"/>
      <color rgb="FF1155CC"/>
      <name val="Calibri"/>
      <family val="2"/>
    </font>
    <font>
      <b/>
      <sz val="11"/>
      <color rgb="FFC00000"/>
      <name val="Calibri"/>
      <family val="2"/>
    </font>
    <font>
      <b/>
      <u/>
      <sz val="11"/>
      <color rgb="FFFF0000"/>
      <name val="Calibri"/>
      <family val="2"/>
    </font>
    <font>
      <b/>
      <i/>
      <sz val="11"/>
      <color theme="1"/>
      <name val="Calibri"/>
      <family val="2"/>
    </font>
    <font>
      <b/>
      <u/>
      <sz val="12"/>
      <color rgb="FFFF0000"/>
      <name val="Calibri"/>
      <family val="2"/>
    </font>
    <font>
      <b/>
      <u/>
      <sz val="12"/>
      <color rgb="FFC00000"/>
      <name val="Calibri"/>
      <family val="2"/>
    </font>
    <font>
      <sz val="10"/>
      <color theme="1"/>
      <name val="Calibri"/>
      <family val="2"/>
    </font>
    <font>
      <u/>
      <sz val="12"/>
      <color rgb="FF1155CC"/>
      <name val="Calibri"/>
      <family val="2"/>
    </font>
    <font>
      <sz val="12"/>
      <color rgb="FF000000"/>
      <name val="Calibri"/>
      <family val="2"/>
    </font>
  </fonts>
  <fills count="13">
    <fill>
      <patternFill patternType="none"/>
    </fill>
    <fill>
      <patternFill patternType="gray125"/>
    </fill>
    <fill>
      <patternFill patternType="solid">
        <fgColor rgb="FF9CC2E5"/>
        <bgColor rgb="FF9CC2E5"/>
      </patternFill>
    </fill>
    <fill>
      <patternFill patternType="solid">
        <fgColor rgb="FF9BC2E6"/>
        <bgColor rgb="FF9BC2E6"/>
      </patternFill>
    </fill>
    <fill>
      <patternFill patternType="solid">
        <fgColor rgb="FFFDB833"/>
        <bgColor rgb="FFFDB833"/>
      </patternFill>
    </fill>
    <fill>
      <patternFill patternType="solid">
        <fgColor rgb="FFDEEAF6"/>
        <bgColor rgb="FFDEEAF6"/>
      </patternFill>
    </fill>
    <fill>
      <patternFill patternType="solid">
        <fgColor rgb="FFFEF2CB"/>
        <bgColor rgb="FFFEF2CB"/>
      </patternFill>
    </fill>
    <fill>
      <patternFill patternType="solid">
        <fgColor rgb="FFE7E6E6"/>
        <bgColor rgb="FFE7E6E6"/>
      </patternFill>
    </fill>
    <fill>
      <patternFill patternType="solid">
        <fgColor theme="0"/>
        <bgColor theme="0"/>
      </patternFill>
    </fill>
    <fill>
      <patternFill patternType="solid">
        <fgColor rgb="FFDADADA"/>
        <bgColor rgb="FFDADADA"/>
      </patternFill>
    </fill>
    <fill>
      <patternFill patternType="solid">
        <fgColor rgb="FFFFFF00"/>
        <bgColor rgb="FFFFFF00"/>
      </patternFill>
    </fill>
    <fill>
      <patternFill patternType="solid">
        <fgColor rgb="FFC5E0B3"/>
        <bgColor rgb="FFC5E0B3"/>
      </patternFill>
    </fill>
    <fill>
      <patternFill patternType="solid">
        <fgColor theme="7"/>
        <bgColor theme="7"/>
      </patternFill>
    </fill>
  </fills>
  <borders count="54">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AEABAB"/>
      </left>
      <right/>
      <top style="thin">
        <color rgb="FFAEABAB"/>
      </top>
      <bottom style="thin">
        <color rgb="FFAEABAB"/>
      </bottom>
      <diagonal/>
    </border>
    <border>
      <left/>
      <right/>
      <top style="thin">
        <color rgb="FFAEABAB"/>
      </top>
      <bottom style="thin">
        <color rgb="FFAEABAB"/>
      </bottom>
      <diagonal/>
    </border>
    <border>
      <left/>
      <right style="thin">
        <color rgb="FFAEABAB"/>
      </right>
      <top style="thin">
        <color rgb="FFAEABAB"/>
      </top>
      <bottom style="thin">
        <color rgb="FFAEABAB"/>
      </bottom>
      <diagonal/>
    </border>
    <border>
      <left style="thin">
        <color rgb="FFAEABAB"/>
      </left>
      <right/>
      <top/>
      <bottom/>
      <diagonal/>
    </border>
    <border>
      <left/>
      <right style="thin">
        <color rgb="FFAEABAB"/>
      </right>
      <top/>
      <bottom/>
      <diagonal/>
    </border>
    <border>
      <left style="thin">
        <color rgb="FFAEABAB"/>
      </left>
      <right/>
      <top/>
      <bottom style="thin">
        <color rgb="FFAEABAB"/>
      </bottom>
      <diagonal/>
    </border>
    <border>
      <left/>
      <right/>
      <top/>
      <bottom style="thin">
        <color rgb="FFAEABAB"/>
      </bottom>
      <diagonal/>
    </border>
    <border>
      <left/>
      <right style="thin">
        <color rgb="FFAEABAB"/>
      </right>
      <top/>
      <bottom style="thin">
        <color rgb="FFAEABAB"/>
      </bottom>
      <diagonal/>
    </border>
    <border>
      <left style="thin">
        <color rgb="FFAEABAB"/>
      </left>
      <right style="thin">
        <color rgb="FFAEABAB"/>
      </right>
      <top style="thin">
        <color rgb="FFAEABAB"/>
      </top>
      <bottom style="thin">
        <color rgb="FFAEABAB"/>
      </bottom>
      <diagonal/>
    </border>
    <border>
      <left style="thin">
        <color rgb="FFAEABAB"/>
      </left>
      <right style="thin">
        <color rgb="FFAEABAB"/>
      </right>
      <top style="thin">
        <color rgb="FFAEABAB"/>
      </top>
      <bottom/>
      <diagonal/>
    </border>
    <border>
      <left style="thin">
        <color rgb="FF000000"/>
      </left>
      <right style="thin">
        <color theme="1"/>
      </right>
      <top style="thin">
        <color rgb="FF000000"/>
      </top>
      <bottom/>
      <diagonal/>
    </border>
    <border>
      <left/>
      <right style="thin">
        <color theme="1"/>
      </right>
      <top style="thin">
        <color rgb="FF000000"/>
      </top>
      <bottom/>
      <diagonal/>
    </border>
    <border>
      <left style="thin">
        <color rgb="FF000000"/>
      </left>
      <right/>
      <top style="thin">
        <color rgb="FF000000"/>
      </top>
      <bottom style="thin">
        <color rgb="FF000000"/>
      </bottom>
      <diagonal/>
    </border>
    <border>
      <left style="thin">
        <color rgb="FF000000"/>
      </left>
      <right style="thin">
        <color theme="1"/>
      </right>
      <top/>
      <bottom style="thin">
        <color rgb="FF000000"/>
      </bottom>
      <diagonal/>
    </border>
    <border>
      <left/>
      <right style="thin">
        <color theme="1"/>
      </right>
      <top/>
      <bottom style="thin">
        <color rgb="FF000000"/>
      </bottom>
      <diagonal/>
    </border>
    <border>
      <left/>
      <right style="thin">
        <color rgb="FF000000"/>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style="dotted">
        <color rgb="FF000000"/>
      </left>
      <right style="thin">
        <color theme="1"/>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dotted">
        <color rgb="FF000000"/>
      </right>
      <top style="thin">
        <color rgb="FF000000"/>
      </top>
      <bottom/>
      <diagonal/>
    </border>
    <border>
      <left style="dotted">
        <color rgb="FF000000"/>
      </left>
      <right/>
      <top style="thin">
        <color rgb="FF000000"/>
      </top>
      <bottom/>
      <diagonal/>
    </border>
    <border>
      <left style="dotted">
        <color rgb="FF000000"/>
      </left>
      <right style="dotted">
        <color rgb="FF000000"/>
      </right>
      <top style="thin">
        <color rgb="FF000000"/>
      </top>
      <bottom/>
      <diagonal/>
    </border>
    <border>
      <left style="dotted">
        <color rgb="FF000000"/>
      </left>
      <right style="thin">
        <color theme="1"/>
      </right>
      <top style="thin">
        <color rgb="FF000000"/>
      </top>
      <bottom/>
      <diagonal/>
    </border>
    <border>
      <left style="dotted">
        <color rgb="FF000000"/>
      </left>
      <right style="thin">
        <color rgb="FF000000"/>
      </right>
      <top style="thin">
        <color rgb="FF000000"/>
      </top>
      <bottom/>
      <diagonal/>
    </border>
    <border>
      <left style="dotted">
        <color rgb="FF000000"/>
      </left>
      <right style="thin">
        <color rgb="FF000000"/>
      </right>
      <top style="thin">
        <color rgb="FF000000"/>
      </top>
      <bottom style="thick">
        <color rgb="FF44546A"/>
      </bottom>
      <diagonal/>
    </border>
    <border>
      <left style="thick">
        <color rgb="FF44546A"/>
      </left>
      <right style="thick">
        <color rgb="FF44546A"/>
      </right>
      <top style="thick">
        <color rgb="FF44546A"/>
      </top>
      <bottom style="thin">
        <color rgb="FF000000"/>
      </bottom>
      <diagonal/>
    </border>
    <border>
      <left style="thick">
        <color rgb="FF44546A"/>
      </left>
      <right/>
      <top style="thin">
        <color rgb="FF000000"/>
      </top>
      <bottom style="thin">
        <color rgb="FF000000"/>
      </bottom>
      <diagonal/>
    </border>
    <border>
      <left style="thick">
        <color rgb="FF44546A"/>
      </left>
      <right style="thick">
        <color rgb="FF44546A"/>
      </right>
      <top style="thin">
        <color rgb="FF000000"/>
      </top>
      <bottom style="thin">
        <color rgb="FF000000"/>
      </bottom>
      <diagonal/>
    </border>
    <border>
      <left style="thick">
        <color rgb="FF44546A"/>
      </left>
      <right style="thick">
        <color rgb="FF44546A"/>
      </right>
      <top style="thin">
        <color rgb="FF000000"/>
      </top>
      <bottom/>
      <diagonal/>
    </border>
    <border>
      <left/>
      <right/>
      <top style="thick">
        <color rgb="FF44546A"/>
      </top>
      <bottom/>
      <diagonal/>
    </border>
    <border>
      <left/>
      <right/>
      <top style="thin">
        <color rgb="FF000000"/>
      </top>
      <bottom style="thin">
        <color rgb="FF000000"/>
      </bottom>
      <diagonal/>
    </border>
    <border>
      <left/>
      <right style="dotted">
        <color rgb="FF000000"/>
      </right>
      <top style="thin">
        <color rgb="FF000000"/>
      </top>
      <bottom style="thin">
        <color rgb="FF000000"/>
      </bottom>
      <diagonal/>
    </border>
    <border>
      <left style="thin">
        <color rgb="FF000000"/>
      </left>
      <right/>
      <top style="thin">
        <color rgb="FF000000"/>
      </top>
      <bottom/>
      <diagonal/>
    </border>
    <border>
      <left style="thin">
        <color theme="1"/>
      </left>
      <right style="thin">
        <color theme="1"/>
      </right>
      <top style="thin">
        <color theme="1"/>
      </top>
      <bottom/>
      <diagonal/>
    </border>
    <border>
      <left style="thin">
        <color theme="1"/>
      </left>
      <right style="thin">
        <color theme="1"/>
      </right>
      <top/>
      <bottom style="thin">
        <color rgb="FF000000"/>
      </bottom>
      <diagonal/>
    </border>
    <border>
      <left style="thin">
        <color rgb="FF000000"/>
      </left>
      <right style="thin">
        <color rgb="FF000000"/>
      </right>
      <top/>
      <bottom style="thin">
        <color rgb="FF000000"/>
      </bottom>
      <diagonal/>
    </border>
    <border>
      <left style="thin">
        <color theme="1"/>
      </left>
      <right style="thin">
        <color theme="1"/>
      </right>
      <top style="thin">
        <color rgb="FF000000"/>
      </top>
      <bottom style="thin">
        <color rgb="FF000000"/>
      </bottom>
      <diagonal/>
    </border>
    <border>
      <left style="thin">
        <color theme="1"/>
      </left>
      <right style="thin">
        <color theme="1"/>
      </right>
      <top style="thin">
        <color rgb="FF000000"/>
      </top>
      <bottom style="thick">
        <color rgb="FF44546A"/>
      </bottom>
      <diagonal/>
    </border>
    <border>
      <left style="thick">
        <color rgb="FF44546A"/>
      </left>
      <right style="thick">
        <color rgb="FF44546A"/>
      </right>
      <top/>
      <bottom style="thin">
        <color rgb="FF000000"/>
      </bottom>
      <diagonal/>
    </border>
    <border>
      <left style="thick">
        <color rgb="FF44546A"/>
      </left>
      <right style="thick">
        <color rgb="FF44546A"/>
      </right>
      <top style="thin">
        <color rgb="FF000000"/>
      </top>
      <bottom style="thick">
        <color rgb="FF44546A"/>
      </bottom>
      <diagonal/>
    </border>
    <border>
      <left/>
      <right style="thin">
        <color rgb="FF000000"/>
      </right>
      <top style="thin">
        <color theme="1"/>
      </top>
      <bottom/>
      <diagonal/>
    </border>
    <border>
      <left style="thin">
        <color theme="1"/>
      </left>
      <right style="thin">
        <color theme="1"/>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398">
    <xf numFmtId="0" fontId="0" fillId="0" borderId="0" xfId="0"/>
    <xf numFmtId="0" fontId="2" fillId="0" borderId="0" xfId="0" applyFont="1"/>
    <xf numFmtId="49" fontId="5" fillId="2" borderId="1" xfId="0" applyNumberFormat="1" applyFont="1" applyFill="1" applyBorder="1" applyAlignment="1">
      <alignment horizontal="left" vertical="top"/>
    </xf>
    <xf numFmtId="49" fontId="7" fillId="0" borderId="0" xfId="0" applyNumberFormat="1" applyFont="1" applyAlignment="1">
      <alignment horizontal="left" vertical="top"/>
    </xf>
    <xf numFmtId="49" fontId="8" fillId="0" borderId="1" xfId="0" applyNumberFormat="1" applyFont="1" applyBorder="1" applyAlignment="1">
      <alignment horizontal="left" vertical="top" wrapText="1"/>
    </xf>
    <xf numFmtId="0" fontId="12" fillId="0" borderId="0" xfId="0" applyFont="1" applyAlignment="1">
      <alignment vertical="top"/>
    </xf>
    <xf numFmtId="0" fontId="15" fillId="0" borderId="0" xfId="0" applyFont="1" applyAlignment="1">
      <alignment vertical="top"/>
    </xf>
    <xf numFmtId="0" fontId="15" fillId="0" borderId="0" xfId="0" applyFont="1" applyAlignment="1">
      <alignment vertical="top" wrapText="1"/>
    </xf>
    <xf numFmtId="49" fontId="8" fillId="0" borderId="0" xfId="0" applyNumberFormat="1" applyFont="1" applyAlignment="1">
      <alignment vertical="top"/>
    </xf>
    <xf numFmtId="0" fontId="7" fillId="0" borderId="0" xfId="0" applyFont="1" applyAlignment="1">
      <alignment vertical="top"/>
    </xf>
    <xf numFmtId="0" fontId="16" fillId="0" borderId="0" xfId="0" applyFont="1" applyAlignment="1">
      <alignment vertical="top"/>
    </xf>
    <xf numFmtId="0" fontId="17" fillId="0" borderId="0" xfId="0" applyFont="1" applyAlignment="1">
      <alignment vertical="top"/>
    </xf>
    <xf numFmtId="0" fontId="18" fillId="0" borderId="0" xfId="0" applyFont="1" applyAlignment="1">
      <alignment horizontal="left" vertical="top" wrapText="1"/>
    </xf>
    <xf numFmtId="0" fontId="10" fillId="0" borderId="0" xfId="0" applyFont="1"/>
    <xf numFmtId="49" fontId="11" fillId="0" borderId="0" xfId="0" applyNumberFormat="1" applyFont="1" applyAlignment="1">
      <alignment horizontal="left" vertical="top" wrapText="1"/>
    </xf>
    <xf numFmtId="49" fontId="11" fillId="0" borderId="0" xfId="0" applyNumberFormat="1" applyFont="1" applyAlignment="1">
      <alignment horizontal="left" vertical="top"/>
    </xf>
    <xf numFmtId="0" fontId="10" fillId="0" borderId="0" xfId="0" applyFont="1" applyAlignment="1">
      <alignment wrapText="1"/>
    </xf>
    <xf numFmtId="0" fontId="15" fillId="0" borderId="0" xfId="0" applyFont="1" applyAlignment="1">
      <alignment wrapText="1"/>
    </xf>
    <xf numFmtId="0" fontId="19" fillId="0" borderId="0" xfId="0" applyFont="1" applyAlignment="1">
      <alignment vertical="top"/>
    </xf>
    <xf numFmtId="0" fontId="20"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Alignment="1">
      <alignment vertical="top"/>
    </xf>
    <xf numFmtId="0" fontId="5" fillId="2" borderId="11" xfId="0" applyFont="1" applyFill="1" applyBorder="1" applyAlignment="1">
      <alignment horizontal="center" vertical="top"/>
    </xf>
    <xf numFmtId="0" fontId="11" fillId="0" borderId="11" xfId="0" applyFont="1" applyBorder="1" applyAlignment="1">
      <alignment horizontal="center" vertical="top" wrapText="1"/>
    </xf>
    <xf numFmtId="0" fontId="23" fillId="5" borderId="11" xfId="0" applyFont="1" applyFill="1" applyBorder="1" applyAlignment="1">
      <alignment horizontal="left" vertical="top" wrapText="1"/>
    </xf>
    <xf numFmtId="0" fontId="11" fillId="0" borderId="11" xfId="0" applyFont="1" applyBorder="1" applyAlignment="1">
      <alignment horizontal="left" vertical="top" wrapText="1"/>
    </xf>
    <xf numFmtId="0" fontId="24" fillId="0" borderId="11" xfId="0" applyFont="1" applyBorder="1" applyAlignment="1">
      <alignment horizontal="left" vertical="top" wrapText="1"/>
    </xf>
    <xf numFmtId="0" fontId="25" fillId="0" borderId="0" xfId="0" applyFont="1" applyAlignment="1">
      <alignment horizontal="left" vertical="top" wrapText="1"/>
    </xf>
    <xf numFmtId="0" fontId="26" fillId="0" borderId="11" xfId="0" applyFont="1" applyBorder="1" applyAlignment="1">
      <alignment horizontal="center" vertical="top" wrapText="1"/>
    </xf>
    <xf numFmtId="0" fontId="26" fillId="0" borderId="11" xfId="0" applyFont="1" applyBorder="1" applyAlignment="1">
      <alignment horizontal="left" vertical="top" wrapText="1"/>
    </xf>
    <xf numFmtId="0" fontId="27" fillId="0" borderId="11" xfId="0" applyFont="1" applyBorder="1" applyAlignment="1">
      <alignment horizontal="left" vertical="top" wrapText="1"/>
    </xf>
    <xf numFmtId="0" fontId="11" fillId="0" borderId="12" xfId="0" applyFont="1" applyBorder="1" applyAlignment="1">
      <alignment horizontal="left" vertical="top" wrapText="1"/>
    </xf>
    <xf numFmtId="0" fontId="24" fillId="0" borderId="12" xfId="0" applyFont="1" applyBorder="1" applyAlignment="1">
      <alignment horizontal="left" vertical="top" wrapText="1"/>
    </xf>
    <xf numFmtId="0" fontId="23" fillId="5" borderId="1" xfId="0" applyFont="1" applyFill="1" applyBorder="1" applyAlignment="1">
      <alignment horizontal="left" vertical="top" wrapText="1"/>
    </xf>
    <xf numFmtId="0" fontId="11" fillId="0" borderId="1" xfId="0" applyFont="1" applyBorder="1" applyAlignment="1">
      <alignment horizontal="left" vertical="top" wrapText="1"/>
    </xf>
    <xf numFmtId="0" fontId="24" fillId="0" borderId="1" xfId="0" applyFont="1" applyBorder="1" applyAlignment="1">
      <alignment horizontal="left" vertical="top" wrapText="1"/>
    </xf>
    <xf numFmtId="0" fontId="22" fillId="0" borderId="0" xfId="0" applyFont="1" applyAlignment="1">
      <alignment horizontal="left" vertical="top"/>
    </xf>
    <xf numFmtId="0" fontId="28" fillId="0" borderId="0" xfId="0" applyFont="1" applyAlignment="1">
      <alignment wrapText="1"/>
    </xf>
    <xf numFmtId="0" fontId="29" fillId="0" borderId="0" xfId="0" applyFont="1"/>
    <xf numFmtId="0" fontId="30" fillId="0" borderId="0" xfId="0" applyFont="1"/>
    <xf numFmtId="0" fontId="31" fillId="0" borderId="0" xfId="0" applyFont="1"/>
    <xf numFmtId="0" fontId="8" fillId="0" borderId="0" xfId="0" applyFont="1" applyAlignment="1">
      <alignment vertical="top" wrapText="1"/>
    </xf>
    <xf numFmtId="0" fontId="30" fillId="0" borderId="0" xfId="0" applyFont="1" applyAlignment="1">
      <alignment horizontal="center" vertical="center"/>
    </xf>
    <xf numFmtId="0" fontId="5"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7" fillId="2" borderId="1"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49" fontId="5" fillId="5" borderId="15" xfId="0" applyNumberFormat="1" applyFont="1" applyFill="1" applyBorder="1" applyAlignment="1">
      <alignment vertical="center"/>
    </xf>
    <xf numFmtId="49" fontId="5" fillId="5" borderId="18" xfId="0" applyNumberFormat="1" applyFont="1" applyFill="1" applyBorder="1" applyAlignment="1">
      <alignment vertical="center"/>
    </xf>
    <xf numFmtId="14" fontId="8" fillId="0" borderId="0" xfId="0" applyNumberFormat="1" applyFont="1" applyAlignment="1">
      <alignment wrapText="1"/>
    </xf>
    <xf numFmtId="0" fontId="8" fillId="0" borderId="1" xfId="0" applyFont="1" applyBorder="1" applyAlignment="1">
      <alignment horizontal="center" vertical="center" wrapText="1"/>
    </xf>
    <xf numFmtId="49" fontId="8" fillId="0" borderId="1" xfId="0" applyNumberFormat="1" applyFont="1" applyBorder="1" applyAlignment="1">
      <alignment horizontal="left" vertical="center" wrapText="1"/>
    </xf>
    <xf numFmtId="164" fontId="8" fillId="0" borderId="19" xfId="0" applyNumberFormat="1" applyFont="1" applyBorder="1" applyAlignment="1">
      <alignment horizontal="right" vertical="center" wrapText="1"/>
    </xf>
    <xf numFmtId="164" fontId="8" fillId="0" borderId="20" xfId="0" applyNumberFormat="1" applyFont="1" applyBorder="1" applyAlignment="1">
      <alignment horizontal="right" vertical="center" wrapText="1"/>
    </xf>
    <xf numFmtId="164" fontId="8" fillId="0" borderId="21" xfId="0" applyNumberFormat="1" applyFont="1" applyBorder="1" applyAlignment="1">
      <alignment horizontal="right" vertical="center" wrapText="1"/>
    </xf>
    <xf numFmtId="164" fontId="8" fillId="6" borderId="20" xfId="0" applyNumberFormat="1" applyFont="1" applyFill="1" applyBorder="1" applyAlignment="1">
      <alignment horizontal="right" vertical="center" wrapText="1"/>
    </xf>
    <xf numFmtId="164" fontId="8" fillId="7" borderId="22" xfId="0" applyNumberFormat="1" applyFont="1" applyFill="1" applyBorder="1" applyAlignment="1">
      <alignment horizontal="center" vertical="center" wrapText="1"/>
    </xf>
    <xf numFmtId="49" fontId="8" fillId="6" borderId="18" xfId="0" applyNumberFormat="1" applyFont="1" applyFill="1" applyBorder="1" applyAlignment="1">
      <alignment horizontal="left" vertical="top" wrapText="1"/>
    </xf>
    <xf numFmtId="0" fontId="8" fillId="0" borderId="23" xfId="0" applyFont="1" applyBorder="1" applyAlignment="1">
      <alignment horizontal="left" vertical="top" wrapText="1"/>
    </xf>
    <xf numFmtId="49" fontId="32" fillId="6" borderId="18" xfId="0" applyNumberFormat="1" applyFont="1" applyFill="1" applyBorder="1" applyAlignment="1">
      <alignment horizontal="left" vertical="top" wrapText="1"/>
    </xf>
    <xf numFmtId="49" fontId="8" fillId="0" borderId="24" xfId="0" applyNumberFormat="1" applyFont="1" applyBorder="1" applyAlignment="1">
      <alignment horizontal="left" vertical="center" wrapText="1"/>
    </xf>
    <xf numFmtId="164" fontId="8" fillId="0" borderId="25" xfId="0" applyNumberFormat="1" applyFont="1" applyBorder="1" applyAlignment="1">
      <alignment horizontal="right" vertical="center" wrapText="1"/>
    </xf>
    <xf numFmtId="164" fontId="8" fillId="0" borderId="26" xfId="0" applyNumberFormat="1" applyFont="1" applyBorder="1" applyAlignment="1">
      <alignment horizontal="right" vertical="center" wrapText="1"/>
    </xf>
    <xf numFmtId="164" fontId="33" fillId="6" borderId="27" xfId="0" applyNumberFormat="1" applyFont="1" applyFill="1" applyBorder="1" applyAlignment="1">
      <alignment horizontal="right" vertical="center" wrapText="1"/>
    </xf>
    <xf numFmtId="164" fontId="8" fillId="7" borderId="28" xfId="0" applyNumberFormat="1" applyFont="1" applyFill="1" applyBorder="1" applyAlignment="1">
      <alignment horizontal="center" vertical="center" wrapText="1"/>
    </xf>
    <xf numFmtId="0" fontId="8" fillId="0" borderId="29" xfId="0" applyFont="1" applyBorder="1" applyAlignment="1">
      <alignment horizontal="left" vertical="top" wrapText="1"/>
    </xf>
    <xf numFmtId="49" fontId="8" fillId="0" borderId="1" xfId="0" applyNumberFormat="1" applyFont="1" applyBorder="1" applyAlignment="1">
      <alignment vertical="center" wrapText="1"/>
    </xf>
    <xf numFmtId="49" fontId="5" fillId="0" borderId="20" xfId="0" applyNumberFormat="1" applyFont="1" applyBorder="1" applyAlignment="1">
      <alignment vertical="center"/>
    </xf>
    <xf numFmtId="165" fontId="33" fillId="6" borderId="27" xfId="0" applyNumberFormat="1" applyFont="1" applyFill="1" applyBorder="1" applyAlignment="1">
      <alignment horizontal="right" vertical="center" wrapText="1"/>
    </xf>
    <xf numFmtId="165" fontId="8" fillId="6" borderId="27" xfId="0" applyNumberFormat="1" applyFont="1" applyFill="1" applyBorder="1" applyAlignment="1">
      <alignment horizontal="right" vertical="center" wrapText="1"/>
    </xf>
    <xf numFmtId="165" fontId="8" fillId="7" borderId="22" xfId="0" applyNumberFormat="1" applyFont="1" applyFill="1" applyBorder="1" applyAlignment="1">
      <alignment horizontal="center" vertical="center" wrapText="1"/>
    </xf>
    <xf numFmtId="49" fontId="5" fillId="0" borderId="1" xfId="0" applyNumberFormat="1" applyFont="1" applyBorder="1" applyAlignment="1">
      <alignment vertical="center"/>
    </xf>
    <xf numFmtId="165" fontId="33" fillId="6" borderId="20" xfId="0" applyNumberFormat="1" applyFont="1" applyFill="1" applyBorder="1" applyAlignment="1">
      <alignment horizontal="right" vertical="center" wrapText="1"/>
    </xf>
    <xf numFmtId="165" fontId="8" fillId="6" borderId="20" xfId="0" applyNumberFormat="1" applyFont="1" applyFill="1" applyBorder="1" applyAlignment="1">
      <alignment horizontal="right" vertical="center" wrapText="1"/>
    </xf>
    <xf numFmtId="0" fontId="8" fillId="0" borderId="1" xfId="0" applyFont="1" applyBorder="1" applyAlignment="1">
      <alignment horizontal="left" vertical="top" wrapText="1"/>
    </xf>
    <xf numFmtId="164" fontId="8" fillId="7" borderId="30" xfId="0" applyNumberFormat="1" applyFont="1" applyFill="1" applyBorder="1" applyAlignment="1">
      <alignment horizontal="center" vertical="center" wrapText="1"/>
    </xf>
    <xf numFmtId="0" fontId="8" fillId="0" borderId="1" xfId="0" applyFont="1" applyBorder="1"/>
    <xf numFmtId="0" fontId="5" fillId="5" borderId="31" xfId="0" applyFont="1" applyFill="1" applyBorder="1" applyAlignment="1">
      <alignment horizontal="center" vertical="center"/>
    </xf>
    <xf numFmtId="166" fontId="8" fillId="6" borderId="20" xfId="0" applyNumberFormat="1" applyFont="1" applyFill="1" applyBorder="1" applyAlignment="1">
      <alignment horizontal="right" vertical="center" wrapText="1"/>
    </xf>
    <xf numFmtId="166" fontId="8" fillId="0" borderId="20" xfId="0" applyNumberFormat="1" applyFont="1" applyBorder="1" applyAlignment="1">
      <alignment horizontal="right" vertical="center" wrapText="1"/>
    </xf>
    <xf numFmtId="166" fontId="5" fillId="7" borderId="33" xfId="0" applyNumberFormat="1" applyFont="1" applyFill="1" applyBorder="1" applyAlignment="1">
      <alignment horizontal="center" vertical="center" wrapText="1"/>
    </xf>
    <xf numFmtId="49" fontId="8" fillId="6" borderId="1" xfId="0" applyNumberFormat="1" applyFont="1" applyFill="1" applyBorder="1" applyAlignment="1">
      <alignment horizontal="left" vertical="top" wrapText="1"/>
    </xf>
    <xf numFmtId="166" fontId="5" fillId="7" borderId="34" xfId="0" applyNumberFormat="1"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left" vertical="top"/>
    </xf>
    <xf numFmtId="0" fontId="8" fillId="0" borderId="35" xfId="0" applyFont="1" applyBorder="1" applyAlignment="1">
      <alignment vertical="center"/>
    </xf>
    <xf numFmtId="49" fontId="5" fillId="2" borderId="15" xfId="0" applyNumberFormat="1" applyFont="1" applyFill="1" applyBorder="1" applyAlignment="1">
      <alignment vertical="center"/>
    </xf>
    <xf numFmtId="49" fontId="5" fillId="2" borderId="18" xfId="0" applyNumberFormat="1" applyFont="1" applyFill="1" applyBorder="1" applyAlignment="1">
      <alignment horizontal="left" vertical="top"/>
    </xf>
    <xf numFmtId="49" fontId="30" fillId="0" borderId="0" xfId="0" applyNumberFormat="1" applyFont="1" applyAlignment="1">
      <alignment vertical="center"/>
    </xf>
    <xf numFmtId="49" fontId="8" fillId="0" borderId="0" xfId="0" applyNumberFormat="1" applyFont="1"/>
    <xf numFmtId="49" fontId="8" fillId="0" borderId="0" xfId="0" applyNumberFormat="1" applyFont="1" applyAlignment="1">
      <alignment vertical="center"/>
    </xf>
    <xf numFmtId="0" fontId="34" fillId="0" borderId="0" xfId="0" applyFont="1"/>
    <xf numFmtId="0" fontId="35" fillId="0" borderId="0" xfId="0" applyFont="1"/>
    <xf numFmtId="0" fontId="5" fillId="2" borderId="15" xfId="0" applyFont="1" applyFill="1" applyBorder="1" applyAlignment="1">
      <alignment vertical="center"/>
    </xf>
    <xf numFmtId="0" fontId="5" fillId="8" borderId="1" xfId="0" applyFont="1" applyFill="1" applyBorder="1" applyAlignment="1">
      <alignment horizontal="center" vertical="center"/>
    </xf>
    <xf numFmtId="49" fontId="5" fillId="8" borderId="1" xfId="0" applyNumberFormat="1" applyFont="1" applyFill="1" applyBorder="1" applyAlignment="1">
      <alignment horizontal="center" vertical="center"/>
    </xf>
    <xf numFmtId="0" fontId="5" fillId="8" borderId="19" xfId="0" applyFont="1" applyFill="1" applyBorder="1" applyAlignment="1">
      <alignment horizontal="center" vertical="center"/>
    </xf>
    <xf numFmtId="0" fontId="5" fillId="8" borderId="20" xfId="0" applyFont="1" applyFill="1" applyBorder="1" applyAlignment="1">
      <alignment horizontal="center" vertical="center"/>
    </xf>
    <xf numFmtId="0" fontId="5" fillId="8" borderId="37" xfId="0" applyFont="1" applyFill="1" applyBorder="1" applyAlignment="1">
      <alignment horizontal="center" vertical="center"/>
    </xf>
    <xf numFmtId="0" fontId="5" fillId="8" borderId="23" xfId="0" applyFont="1" applyFill="1" applyBorder="1" applyAlignment="1">
      <alignment horizontal="center" vertical="center"/>
    </xf>
    <xf numFmtId="166" fontId="8" fillId="9" borderId="19" xfId="0" applyNumberFormat="1" applyFont="1" applyFill="1" applyBorder="1" applyAlignment="1">
      <alignment horizontal="right" vertical="center" wrapText="1"/>
    </xf>
    <xf numFmtId="166" fontId="8" fillId="9" borderId="20" xfId="0" applyNumberFormat="1" applyFont="1" applyFill="1" applyBorder="1" applyAlignment="1">
      <alignment horizontal="right" vertical="center" wrapText="1"/>
    </xf>
    <xf numFmtId="166" fontId="8" fillId="9" borderId="37" xfId="0" applyNumberFormat="1" applyFont="1" applyFill="1" applyBorder="1" applyAlignment="1">
      <alignment horizontal="right" vertical="center" wrapText="1"/>
    </xf>
    <xf numFmtId="166" fontId="8" fillId="9" borderId="23" xfId="0" applyNumberFormat="1" applyFont="1" applyFill="1" applyBorder="1" applyAlignment="1">
      <alignment horizontal="right" vertical="center" wrapText="1"/>
    </xf>
    <xf numFmtId="49" fontId="5" fillId="5" borderId="15" xfId="0" applyNumberFormat="1" applyFont="1" applyFill="1" applyBorder="1" applyAlignment="1">
      <alignment horizontal="left" vertical="center"/>
    </xf>
    <xf numFmtId="164" fontId="8" fillId="9" borderId="19" xfId="0" applyNumberFormat="1" applyFont="1" applyFill="1" applyBorder="1" applyAlignment="1">
      <alignment horizontal="right" vertical="center" wrapText="1"/>
    </xf>
    <xf numFmtId="164" fontId="8" fillId="9" borderId="20" xfId="0" applyNumberFormat="1" applyFont="1" applyFill="1" applyBorder="1" applyAlignment="1">
      <alignment horizontal="right" vertical="center" wrapText="1"/>
    </xf>
    <xf numFmtId="164" fontId="8" fillId="9" borderId="37" xfId="0" applyNumberFormat="1" applyFont="1" applyFill="1" applyBorder="1" applyAlignment="1">
      <alignment horizontal="right" vertical="center" wrapText="1"/>
    </xf>
    <xf numFmtId="164" fontId="8" fillId="9" borderId="23" xfId="0" applyNumberFormat="1" applyFont="1" applyFill="1" applyBorder="1" applyAlignment="1">
      <alignment horizontal="right" vertical="center" wrapText="1"/>
    </xf>
    <xf numFmtId="0" fontId="36" fillId="0" borderId="0" xfId="0" applyFont="1"/>
    <xf numFmtId="0" fontId="8" fillId="0" borderId="0" xfId="0" applyFont="1"/>
    <xf numFmtId="0" fontId="8" fillId="0" borderId="0" xfId="0" applyFont="1" applyAlignment="1">
      <alignment vertical="top"/>
    </xf>
    <xf numFmtId="0" fontId="37" fillId="0" borderId="0" xfId="0" applyFont="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0" xfId="0" applyFont="1" applyFill="1" applyBorder="1" applyAlignment="1">
      <alignment horizontal="center" vertical="center"/>
    </xf>
    <xf numFmtId="164" fontId="8" fillId="6" borderId="20" xfId="0" applyNumberFormat="1" applyFont="1" applyFill="1" applyBorder="1" applyAlignment="1">
      <alignment horizontal="right" vertical="center"/>
    </xf>
    <xf numFmtId="164" fontId="8" fillId="0" borderId="20" xfId="0" applyNumberFormat="1" applyFont="1" applyBorder="1" applyAlignment="1">
      <alignment horizontal="right" vertical="center"/>
    </xf>
    <xf numFmtId="164" fontId="8" fillId="9" borderId="42" xfId="0" applyNumberFormat="1" applyFont="1" applyFill="1" applyBorder="1" applyAlignment="1">
      <alignment horizontal="center" vertical="center" wrapText="1"/>
    </xf>
    <xf numFmtId="49" fontId="8" fillId="0" borderId="23" xfId="0" applyNumberFormat="1" applyFont="1" applyBorder="1" applyAlignment="1">
      <alignment horizontal="left" vertical="top" wrapText="1"/>
    </xf>
    <xf numFmtId="164" fontId="8" fillId="6" borderId="27" xfId="0" applyNumberFormat="1" applyFont="1" applyFill="1" applyBorder="1" applyAlignment="1">
      <alignment horizontal="right" vertical="center"/>
    </xf>
    <xf numFmtId="49" fontId="5" fillId="5" borderId="42" xfId="0" applyNumberFormat="1" applyFont="1" applyFill="1" applyBorder="1" applyAlignment="1">
      <alignment horizontal="center" vertical="center"/>
    </xf>
    <xf numFmtId="164" fontId="8" fillId="6" borderId="37" xfId="0" applyNumberFormat="1" applyFont="1" applyFill="1" applyBorder="1" applyAlignment="1">
      <alignment horizontal="right" vertical="center" wrapText="1"/>
    </xf>
    <xf numFmtId="164" fontId="8" fillId="9" borderId="43" xfId="0" applyNumberFormat="1" applyFont="1" applyFill="1" applyBorder="1" applyAlignment="1">
      <alignment horizontal="center" vertical="center" wrapText="1"/>
    </xf>
    <xf numFmtId="49" fontId="5" fillId="5" borderId="15" xfId="0" applyNumberFormat="1" applyFont="1" applyFill="1" applyBorder="1" applyAlignment="1">
      <alignment vertical="top"/>
    </xf>
    <xf numFmtId="0" fontId="5" fillId="5" borderId="44" xfId="0" applyFont="1" applyFill="1" applyBorder="1" applyAlignment="1">
      <alignment horizontal="center"/>
    </xf>
    <xf numFmtId="49" fontId="30" fillId="5" borderId="18" xfId="0" applyNumberFormat="1" applyFont="1" applyFill="1" applyBorder="1" applyAlignment="1">
      <alignment horizontal="left" vertical="center"/>
    </xf>
    <xf numFmtId="49" fontId="30" fillId="5" borderId="23" xfId="0" applyNumberFormat="1" applyFont="1" applyFill="1" applyBorder="1" applyAlignment="1">
      <alignment horizontal="left" vertical="center" wrapText="1"/>
    </xf>
    <xf numFmtId="166" fontId="8" fillId="0" borderId="19" xfId="0" applyNumberFormat="1" applyFont="1" applyBorder="1" applyAlignment="1">
      <alignment horizontal="right" vertical="center" wrapText="1"/>
    </xf>
    <xf numFmtId="166" fontId="8" fillId="6" borderId="19" xfId="0" applyNumberFormat="1" applyFont="1" applyFill="1" applyBorder="1" applyAlignment="1">
      <alignment horizontal="right" vertical="center" wrapText="1"/>
    </xf>
    <xf numFmtId="166" fontId="5" fillId="7" borderId="45" xfId="0" applyNumberFormat="1" applyFont="1" applyFill="1" applyBorder="1" applyAlignment="1">
      <alignment horizontal="center" vertical="center" wrapText="1"/>
    </xf>
    <xf numFmtId="0" fontId="8" fillId="0" borderId="0" xfId="0" applyFont="1" applyAlignment="1">
      <alignment wrapText="1"/>
    </xf>
    <xf numFmtId="0" fontId="5" fillId="2" borderId="18" xfId="0" applyFont="1" applyFill="1" applyBorder="1" applyAlignment="1">
      <alignment vertical="center"/>
    </xf>
    <xf numFmtId="0" fontId="22" fillId="0" borderId="0" xfId="0" applyFont="1"/>
    <xf numFmtId="0" fontId="28" fillId="0" borderId="0" xfId="0" applyFont="1"/>
    <xf numFmtId="0" fontId="7" fillId="2" borderId="40" xfId="0" applyFont="1" applyFill="1" applyBorder="1" applyAlignment="1">
      <alignment horizontal="center" vertical="center"/>
    </xf>
    <xf numFmtId="0" fontId="5" fillId="5" borderId="15" xfId="0" applyFont="1" applyFill="1" applyBorder="1" applyAlignment="1">
      <alignment vertical="center"/>
    </xf>
    <xf numFmtId="0" fontId="5" fillId="5" borderId="18" xfId="0" applyFont="1" applyFill="1" applyBorder="1" applyAlignment="1">
      <alignment vertical="center"/>
    </xf>
    <xf numFmtId="49" fontId="8" fillId="0" borderId="1" xfId="0" applyNumberFormat="1" applyFont="1" applyBorder="1" applyAlignment="1">
      <alignment horizontal="center" vertical="center" wrapText="1"/>
    </xf>
    <xf numFmtId="164" fontId="33" fillId="0" borderId="20" xfId="0" applyNumberFormat="1" applyFont="1" applyBorder="1" applyAlignment="1">
      <alignment horizontal="right" vertical="center" wrapText="1"/>
    </xf>
    <xf numFmtId="164" fontId="8" fillId="9" borderId="47" xfId="0" applyNumberFormat="1" applyFont="1" applyFill="1" applyBorder="1" applyAlignment="1">
      <alignment horizontal="center" vertical="center" wrapText="1"/>
    </xf>
    <xf numFmtId="49" fontId="8" fillId="9" borderId="42" xfId="0" applyNumberFormat="1" applyFont="1" applyFill="1" applyBorder="1" applyAlignment="1">
      <alignment vertical="center" wrapText="1"/>
    </xf>
    <xf numFmtId="49" fontId="8" fillId="6" borderId="18" xfId="0" applyNumberFormat="1" applyFont="1" applyFill="1" applyBorder="1" applyAlignment="1">
      <alignment vertical="center" wrapText="1"/>
    </xf>
    <xf numFmtId="0" fontId="5" fillId="5" borderId="44" xfId="0" applyFont="1" applyFill="1" applyBorder="1" applyAlignment="1">
      <alignment horizontal="center" vertical="center"/>
    </xf>
    <xf numFmtId="49" fontId="30" fillId="5" borderId="18" xfId="0" applyNumberFormat="1" applyFont="1" applyFill="1" applyBorder="1" applyAlignment="1">
      <alignment horizontal="left" vertical="center" wrapText="1"/>
    </xf>
    <xf numFmtId="166" fontId="33" fillId="0" borderId="20" xfId="0" applyNumberFormat="1" applyFont="1" applyBorder="1" applyAlignment="1">
      <alignment horizontal="right" vertical="center" wrapText="1"/>
    </xf>
    <xf numFmtId="166" fontId="8" fillId="6" borderId="37" xfId="0" applyNumberFormat="1" applyFont="1" applyFill="1" applyBorder="1" applyAlignment="1">
      <alignment horizontal="right" vertical="center" wrapText="1"/>
    </xf>
    <xf numFmtId="166" fontId="5" fillId="9" borderId="33" xfId="0" applyNumberFormat="1" applyFont="1" applyFill="1" applyBorder="1" applyAlignment="1">
      <alignment horizontal="center" vertical="center" wrapText="1"/>
    </xf>
    <xf numFmtId="166" fontId="5" fillId="9" borderId="34" xfId="0" applyNumberFormat="1" applyFont="1" applyFill="1" applyBorder="1" applyAlignment="1">
      <alignment horizontal="center" vertical="center" wrapText="1"/>
    </xf>
    <xf numFmtId="166" fontId="5" fillId="9" borderId="45" xfId="0" applyNumberFormat="1" applyFont="1" applyFill="1" applyBorder="1" applyAlignment="1">
      <alignment horizontal="center" vertical="center" wrapText="1"/>
    </xf>
    <xf numFmtId="3" fontId="8" fillId="9" borderId="19" xfId="0" applyNumberFormat="1" applyFont="1" applyFill="1" applyBorder="1" applyAlignment="1">
      <alignment horizontal="right" vertical="center" wrapText="1"/>
    </xf>
    <xf numFmtId="3" fontId="8" fillId="9" borderId="20" xfId="0" applyNumberFormat="1" applyFont="1" applyFill="1" applyBorder="1" applyAlignment="1">
      <alignment horizontal="right" vertical="center" wrapText="1"/>
    </xf>
    <xf numFmtId="3" fontId="8" fillId="9" borderId="37" xfId="0" applyNumberFormat="1" applyFont="1" applyFill="1" applyBorder="1" applyAlignment="1">
      <alignment horizontal="right" vertical="center" wrapText="1"/>
    </xf>
    <xf numFmtId="3" fontId="8" fillId="9" borderId="23" xfId="0" applyNumberFormat="1" applyFont="1" applyFill="1" applyBorder="1" applyAlignment="1">
      <alignment horizontal="right" vertical="center" wrapText="1"/>
    </xf>
    <xf numFmtId="49" fontId="5" fillId="2" borderId="15" xfId="0" applyNumberFormat="1" applyFont="1" applyFill="1" applyBorder="1" applyAlignment="1">
      <alignment horizontal="center" vertical="center" wrapText="1"/>
    </xf>
    <xf numFmtId="49" fontId="5" fillId="0" borderId="48" xfId="0" applyNumberFormat="1" applyFont="1" applyBorder="1" applyAlignment="1">
      <alignment horizontal="center" vertical="center" wrapText="1"/>
    </xf>
    <xf numFmtId="49" fontId="5" fillId="6" borderId="1" xfId="0" applyNumberFormat="1" applyFont="1" applyFill="1" applyBorder="1" applyAlignment="1">
      <alignment horizontal="center" vertical="center" wrapText="1"/>
    </xf>
    <xf numFmtId="49" fontId="5" fillId="0" borderId="0" xfId="0" applyNumberFormat="1" applyFont="1" applyAlignment="1">
      <alignment horizontal="center" vertical="center" wrapText="1"/>
    </xf>
    <xf numFmtId="0" fontId="8" fillId="6" borderId="1" xfId="0" applyFont="1" applyFill="1" applyBorder="1" applyAlignment="1">
      <alignment horizontal="center" vertical="center" wrapText="1"/>
    </xf>
    <xf numFmtId="0" fontId="8" fillId="0" borderId="48" xfId="0" applyFont="1" applyBorder="1" applyAlignment="1">
      <alignment horizontal="center"/>
    </xf>
    <xf numFmtId="0" fontId="8" fillId="0" borderId="0" xfId="0" applyFont="1" applyAlignment="1">
      <alignment horizontal="center"/>
    </xf>
    <xf numFmtId="49" fontId="8" fillId="0" borderId="48" xfId="0" applyNumberFormat="1" applyFont="1" applyBorder="1" applyAlignment="1">
      <alignment vertical="top" wrapText="1"/>
    </xf>
    <xf numFmtId="49" fontId="8" fillId="0" borderId="0" xfId="0" applyNumberFormat="1" applyFont="1" applyAlignment="1">
      <alignment vertical="top" wrapText="1"/>
    </xf>
    <xf numFmtId="1" fontId="8" fillId="0" borderId="0" xfId="0" applyNumberFormat="1" applyFont="1"/>
    <xf numFmtId="0" fontId="25" fillId="0" borderId="0" xfId="0" applyFont="1"/>
    <xf numFmtId="0" fontId="8" fillId="0" borderId="0" xfId="0" applyFont="1" applyAlignment="1">
      <alignment horizontal="left"/>
    </xf>
    <xf numFmtId="1" fontId="30" fillId="0" borderId="0" xfId="0" applyNumberFormat="1" applyFont="1" applyAlignment="1">
      <alignment horizontal="center" vertical="center"/>
    </xf>
    <xf numFmtId="0" fontId="5" fillId="2" borderId="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31" xfId="0" applyFont="1" applyFill="1" applyBorder="1" applyAlignment="1">
      <alignment horizontal="center" vertical="center"/>
    </xf>
    <xf numFmtId="49" fontId="5" fillId="2"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8" fillId="5" borderId="15" xfId="0" applyFont="1" applyFill="1" applyBorder="1" applyAlignment="1">
      <alignment horizontal="center" vertical="center"/>
    </xf>
    <xf numFmtId="0" fontId="8" fillId="5" borderId="33" xfId="0" applyFont="1" applyFill="1" applyBorder="1" applyAlignment="1">
      <alignment horizontal="center" vertical="center"/>
    </xf>
    <xf numFmtId="49" fontId="8" fillId="5" borderId="1" xfId="0" applyNumberFormat="1" applyFont="1" applyFill="1" applyBorder="1" applyAlignment="1">
      <alignment horizontal="center" vertical="center"/>
    </xf>
    <xf numFmtId="1" fontId="8" fillId="0" borderId="1" xfId="0" applyNumberFormat="1" applyFont="1" applyBorder="1" applyAlignment="1">
      <alignment horizontal="center" vertical="center" wrapText="1"/>
    </xf>
    <xf numFmtId="1" fontId="8" fillId="6" borderId="15" xfId="0" applyNumberFormat="1" applyFont="1" applyFill="1" applyBorder="1" applyAlignment="1">
      <alignment horizontal="center" vertical="center" wrapText="1"/>
    </xf>
    <xf numFmtId="1" fontId="5" fillId="0" borderId="45" xfId="0" applyNumberFormat="1" applyFont="1" applyBorder="1" applyAlignment="1">
      <alignment horizontal="center" vertical="center" wrapText="1"/>
    </xf>
    <xf numFmtId="1" fontId="8" fillId="6" borderId="1" xfId="0" applyNumberFormat="1" applyFont="1" applyFill="1" applyBorder="1" applyAlignment="1">
      <alignment horizontal="center" vertical="center" wrapText="1"/>
    </xf>
    <xf numFmtId="1" fontId="8" fillId="9" borderId="1" xfId="0" applyNumberFormat="1" applyFont="1" applyFill="1" applyBorder="1" applyAlignment="1">
      <alignment horizontal="center" vertical="center" wrapText="1"/>
    </xf>
    <xf numFmtId="1" fontId="5" fillId="5" borderId="31" xfId="0" applyNumberFormat="1" applyFont="1" applyFill="1" applyBorder="1" applyAlignment="1">
      <alignment horizontal="center" vertical="center" wrapText="1"/>
    </xf>
    <xf numFmtId="1" fontId="8" fillId="0" borderId="0" xfId="0" applyNumberFormat="1" applyFont="1" applyAlignment="1">
      <alignment horizontal="left" vertical="top"/>
    </xf>
    <xf numFmtId="1" fontId="38" fillId="0" borderId="0" xfId="0" applyNumberFormat="1" applyFont="1" applyAlignment="1">
      <alignment horizontal="left" vertical="center"/>
    </xf>
    <xf numFmtId="49" fontId="7" fillId="0" borderId="0" xfId="0" applyNumberFormat="1" applyFont="1" applyAlignment="1">
      <alignment horizontal="left" vertical="center"/>
    </xf>
    <xf numFmtId="49" fontId="7" fillId="0" borderId="0" xfId="0" applyNumberFormat="1" applyFont="1" applyAlignment="1">
      <alignment horizontal="center" vertical="center"/>
    </xf>
    <xf numFmtId="49" fontId="5" fillId="0" borderId="0" xfId="0" applyNumberFormat="1" applyFont="1" applyAlignment="1">
      <alignment horizontal="left" vertical="center" wrapText="1"/>
    </xf>
    <xf numFmtId="1" fontId="5" fillId="0" borderId="0" xfId="0" applyNumberFormat="1" applyFont="1" applyAlignment="1">
      <alignment horizontal="left" vertical="center"/>
    </xf>
    <xf numFmtId="49" fontId="22" fillId="0" borderId="0" xfId="0" applyNumberFormat="1" applyFont="1" applyAlignment="1">
      <alignment horizontal="left" vertical="top" wrapText="1"/>
    </xf>
    <xf numFmtId="49" fontId="15" fillId="0" borderId="0" xfId="0" applyNumberFormat="1" applyFont="1" applyAlignment="1">
      <alignment horizontal="left" vertical="center"/>
    </xf>
    <xf numFmtId="49" fontId="15" fillId="0" borderId="0" xfId="0" applyNumberFormat="1" applyFont="1" applyAlignment="1">
      <alignment horizontal="left" vertical="top" wrapText="1"/>
    </xf>
    <xf numFmtId="49" fontId="5" fillId="0" borderId="0" xfId="0" applyNumberFormat="1" applyFont="1" applyAlignment="1">
      <alignment horizontal="left" vertical="top" wrapText="1"/>
    </xf>
    <xf numFmtId="49" fontId="5" fillId="0" borderId="0" xfId="0" applyNumberFormat="1" applyFont="1" applyAlignment="1">
      <alignment horizontal="center" vertical="top"/>
    </xf>
    <xf numFmtId="1" fontId="5" fillId="5" borderId="1" xfId="0" applyNumberFormat="1" applyFont="1" applyFill="1" applyBorder="1" applyAlignment="1">
      <alignment horizontal="center" vertical="center"/>
    </xf>
    <xf numFmtId="49" fontId="5" fillId="5" borderId="1" xfId="0" applyNumberFormat="1" applyFont="1" applyFill="1" applyBorder="1" applyAlignment="1">
      <alignment horizontal="center" vertical="center"/>
    </xf>
    <xf numFmtId="49" fontId="5" fillId="5" borderId="1" xfId="0" applyNumberFormat="1" applyFont="1" applyFill="1" applyBorder="1" applyAlignment="1">
      <alignment horizontal="center" vertical="center" wrapText="1"/>
    </xf>
    <xf numFmtId="49" fontId="34" fillId="5" borderId="1" xfId="0" applyNumberFormat="1" applyFont="1" applyFill="1" applyBorder="1" applyAlignment="1">
      <alignment horizontal="left" vertical="center" wrapText="1"/>
    </xf>
    <xf numFmtId="49" fontId="28" fillId="0" borderId="0" xfId="0" applyNumberFormat="1" applyFont="1"/>
    <xf numFmtId="49" fontId="41" fillId="0" borderId="0" xfId="0" applyNumberFormat="1" applyFont="1" applyAlignment="1">
      <alignment horizontal="left" vertical="top"/>
    </xf>
    <xf numFmtId="49" fontId="5" fillId="0" borderId="0" xfId="0" applyNumberFormat="1" applyFont="1" applyAlignment="1">
      <alignment horizontal="left" vertical="top"/>
    </xf>
    <xf numFmtId="0" fontId="5" fillId="0" borderId="1" xfId="0" applyFont="1" applyBorder="1" applyAlignment="1">
      <alignment horizontal="center" vertical="center"/>
    </xf>
    <xf numFmtId="49" fontId="5" fillId="6" borderId="1" xfId="0" applyNumberFormat="1" applyFont="1" applyFill="1" applyBorder="1" applyAlignment="1">
      <alignment horizontal="center" vertical="center"/>
    </xf>
    <xf numFmtId="49" fontId="38" fillId="0" borderId="0" xfId="0" applyNumberFormat="1" applyFont="1" applyAlignment="1">
      <alignment horizontal="left" vertical="top"/>
    </xf>
    <xf numFmtId="0" fontId="7" fillId="0" borderId="1" xfId="0" applyFont="1" applyBorder="1" applyAlignment="1">
      <alignment horizontal="center" vertical="center" wrapText="1"/>
    </xf>
    <xf numFmtId="49" fontId="5" fillId="6" borderId="1" xfId="0" applyNumberFormat="1" applyFont="1" applyFill="1" applyBorder="1" applyAlignment="1">
      <alignment horizontal="left" vertical="center" wrapText="1"/>
    </xf>
    <xf numFmtId="49" fontId="42" fillId="6" borderId="38" xfId="0" applyNumberFormat="1" applyFont="1" applyFill="1" applyBorder="1" applyAlignment="1">
      <alignment vertical="center"/>
    </xf>
    <xf numFmtId="49" fontId="40" fillId="0" borderId="0" xfId="0" applyNumberFormat="1" applyFont="1" applyAlignment="1">
      <alignment horizontal="left" vertical="center" wrapText="1"/>
    </xf>
    <xf numFmtId="49" fontId="40" fillId="0" borderId="0" xfId="0" applyNumberFormat="1" applyFont="1" applyAlignment="1">
      <alignment horizontal="left" vertical="top" wrapText="1"/>
    </xf>
    <xf numFmtId="1" fontId="5" fillId="0" borderId="1" xfId="0" applyNumberFormat="1" applyFont="1" applyBorder="1" applyAlignment="1">
      <alignment horizontal="center" vertical="center"/>
    </xf>
    <xf numFmtId="49" fontId="7" fillId="6" borderId="1" xfId="0" applyNumberFormat="1" applyFont="1" applyFill="1" applyBorder="1" applyAlignment="1">
      <alignment horizontal="left" vertical="center" wrapText="1"/>
    </xf>
    <xf numFmtId="0" fontId="7" fillId="0" borderId="1" xfId="0" applyFont="1" applyBorder="1" applyAlignment="1">
      <alignment horizontal="center" vertical="center"/>
    </xf>
    <xf numFmtId="49" fontId="44" fillId="0" borderId="0" xfId="0" applyNumberFormat="1" applyFont="1" applyAlignment="1">
      <alignment horizontal="left" vertical="top"/>
    </xf>
    <xf numFmtId="1" fontId="45" fillId="0" borderId="0" xfId="0" applyNumberFormat="1" applyFont="1" applyAlignment="1">
      <alignment horizontal="left" vertical="center"/>
    </xf>
    <xf numFmtId="49" fontId="44" fillId="0" borderId="0" xfId="0" applyNumberFormat="1" applyFont="1" applyAlignment="1">
      <alignment horizontal="left" vertical="center"/>
    </xf>
    <xf numFmtId="49" fontId="7" fillId="6" borderId="1" xfId="0" applyNumberFormat="1" applyFont="1" applyFill="1" applyBorder="1" applyAlignment="1">
      <alignment horizontal="center" vertical="center"/>
    </xf>
    <xf numFmtId="167" fontId="7" fillId="0" borderId="1" xfId="0" applyNumberFormat="1" applyFont="1" applyBorder="1" applyAlignment="1">
      <alignment horizontal="center" vertical="center" wrapText="1"/>
    </xf>
    <xf numFmtId="49" fontId="7" fillId="6" borderId="1" xfId="0" applyNumberFormat="1" applyFont="1" applyFill="1" applyBorder="1" applyAlignment="1">
      <alignment horizontal="center" vertical="center" wrapText="1"/>
    </xf>
    <xf numFmtId="49" fontId="7" fillId="6" borderId="1" xfId="0" applyNumberFormat="1" applyFont="1" applyFill="1" applyBorder="1" applyAlignment="1">
      <alignment vertical="top" wrapText="1"/>
    </xf>
    <xf numFmtId="49" fontId="7" fillId="0" borderId="0" xfId="0" applyNumberFormat="1" applyFont="1" applyAlignment="1">
      <alignment horizontal="left" vertical="center" wrapText="1"/>
    </xf>
    <xf numFmtId="49" fontId="7" fillId="0" borderId="0" xfId="0" applyNumberFormat="1" applyFont="1" applyAlignment="1">
      <alignment horizontal="left" vertical="top" wrapText="1"/>
    </xf>
    <xf numFmtId="1" fontId="7" fillId="0" borderId="1" xfId="0" applyNumberFormat="1" applyFont="1" applyBorder="1" applyAlignment="1">
      <alignment horizontal="center" vertical="center"/>
    </xf>
    <xf numFmtId="1" fontId="5" fillId="0" borderId="1" xfId="0" applyNumberFormat="1" applyFont="1" applyBorder="1" applyAlignment="1">
      <alignment horizontal="left" vertical="center"/>
    </xf>
    <xf numFmtId="49" fontId="7" fillId="8" borderId="18" xfId="0" applyNumberFormat="1" applyFont="1" applyFill="1" applyBorder="1" applyAlignment="1">
      <alignment horizontal="left" vertical="center" wrapText="1"/>
    </xf>
    <xf numFmtId="49" fontId="7" fillId="6" borderId="1" xfId="0" applyNumberFormat="1" applyFont="1" applyFill="1" applyBorder="1" applyAlignment="1">
      <alignment horizontal="left" vertical="center"/>
    </xf>
    <xf numFmtId="49" fontId="7" fillId="8" borderId="15" xfId="0" applyNumberFormat="1" applyFont="1" applyFill="1" applyBorder="1" applyAlignment="1">
      <alignment horizontal="left" vertical="center" wrapText="1"/>
    </xf>
    <xf numFmtId="0" fontId="7" fillId="6" borderId="1" xfId="0" applyFont="1" applyFill="1" applyBorder="1" applyAlignment="1">
      <alignment horizontal="center" vertical="center"/>
    </xf>
    <xf numFmtId="0" fontId="7" fillId="6" borderId="1" xfId="0" applyFont="1" applyFill="1" applyBorder="1" applyAlignment="1">
      <alignment horizontal="left" vertical="center"/>
    </xf>
    <xf numFmtId="0" fontId="7" fillId="6" borderId="1" xfId="0" applyFont="1" applyFill="1" applyBorder="1" applyAlignment="1">
      <alignment horizontal="center" vertical="center" wrapText="1"/>
    </xf>
    <xf numFmtId="0" fontId="48" fillId="6" borderId="1" xfId="0" applyFont="1" applyFill="1" applyBorder="1" applyAlignment="1">
      <alignment horizontal="left" vertical="center" wrapText="1"/>
    </xf>
    <xf numFmtId="49" fontId="49" fillId="6" borderId="1" xfId="0" applyNumberFormat="1" applyFont="1" applyFill="1" applyBorder="1" applyAlignment="1">
      <alignment horizontal="left" vertical="center" wrapText="1"/>
    </xf>
    <xf numFmtId="49" fontId="50" fillId="6" borderId="1" xfId="0" applyNumberFormat="1" applyFont="1" applyFill="1" applyBorder="1" applyAlignment="1">
      <alignment horizontal="left" vertical="center" wrapText="1"/>
    </xf>
    <xf numFmtId="0" fontId="7" fillId="6" borderId="1" xfId="0" applyFont="1" applyFill="1" applyBorder="1" applyAlignment="1">
      <alignment horizontal="left" vertical="center" wrapText="1"/>
    </xf>
    <xf numFmtId="0" fontId="5" fillId="2" borderId="36" xfId="0" applyFont="1" applyFill="1" applyBorder="1" applyAlignment="1">
      <alignment horizontal="center" vertical="center"/>
    </xf>
    <xf numFmtId="49" fontId="7" fillId="8" borderId="36" xfId="0" applyNumberFormat="1" applyFont="1" applyFill="1" applyBorder="1" applyAlignment="1">
      <alignment horizontal="left" vertical="center" wrapText="1"/>
    </xf>
    <xf numFmtId="49" fontId="7" fillId="8" borderId="52" xfId="0" applyNumberFormat="1" applyFont="1" applyFill="1" applyBorder="1" applyAlignment="1">
      <alignment horizontal="left" vertical="center" wrapText="1"/>
    </xf>
    <xf numFmtId="0" fontId="14" fillId="4" borderId="2" xfId="0" applyFont="1" applyFill="1" applyBorder="1" applyAlignment="1">
      <alignment vertical="top"/>
    </xf>
    <xf numFmtId="0" fontId="8" fillId="4" borderId="2" xfId="0" applyFont="1" applyFill="1" applyBorder="1" applyAlignment="1">
      <alignment vertical="top"/>
    </xf>
    <xf numFmtId="0" fontId="22" fillId="4" borderId="2" xfId="0" applyFont="1" applyFill="1" applyBorder="1" applyAlignment="1">
      <alignment vertical="top"/>
    </xf>
    <xf numFmtId="0" fontId="23" fillId="5" borderId="12" xfId="0" applyFont="1" applyFill="1" applyBorder="1" applyAlignment="1">
      <alignment horizontal="left" vertical="top" wrapText="1"/>
    </xf>
    <xf numFmtId="0" fontId="30" fillId="6" borderId="2" xfId="0" applyFont="1" applyFill="1" applyBorder="1"/>
    <xf numFmtId="0" fontId="8" fillId="6" borderId="2" xfId="0" applyFont="1" applyFill="1" applyBorder="1"/>
    <xf numFmtId="0" fontId="8" fillId="4" borderId="2" xfId="0" applyFont="1" applyFill="1" applyBorder="1" applyAlignment="1">
      <alignment vertical="center"/>
    </xf>
    <xf numFmtId="49" fontId="8" fillId="4" borderId="2" xfId="0" applyNumberFormat="1" applyFont="1" applyFill="1" applyBorder="1" applyAlignment="1">
      <alignment horizontal="left" vertical="top"/>
    </xf>
    <xf numFmtId="0" fontId="5" fillId="2" borderId="24" xfId="0" applyFont="1" applyFill="1" applyBorder="1" applyAlignment="1">
      <alignment horizontal="center" vertical="center"/>
    </xf>
    <xf numFmtId="49" fontId="5" fillId="2" borderId="36" xfId="0" applyNumberFormat="1" applyFont="1" applyFill="1" applyBorder="1" applyAlignment="1">
      <alignment horizontal="center" vertical="center"/>
    </xf>
    <xf numFmtId="0" fontId="5" fillId="2" borderId="41" xfId="0" applyFont="1" applyFill="1" applyBorder="1" applyAlignment="1">
      <alignment horizontal="center" vertical="center"/>
    </xf>
    <xf numFmtId="49" fontId="5" fillId="5" borderId="36" xfId="0" applyNumberFormat="1" applyFont="1" applyFill="1" applyBorder="1" applyAlignment="1">
      <alignment vertical="center"/>
    </xf>
    <xf numFmtId="49" fontId="5" fillId="5" borderId="50" xfId="0" applyNumberFormat="1" applyFont="1" applyFill="1" applyBorder="1" applyAlignment="1">
      <alignment vertical="center"/>
    </xf>
    <xf numFmtId="49" fontId="5" fillId="5" borderId="36" xfId="0" applyNumberFormat="1" applyFont="1" applyFill="1" applyBorder="1" applyAlignment="1">
      <alignment horizontal="center" vertical="center"/>
    </xf>
    <xf numFmtId="49" fontId="5" fillId="5" borderId="36" xfId="0" applyNumberFormat="1" applyFont="1" applyFill="1" applyBorder="1" applyAlignment="1">
      <alignment horizontal="left" vertical="top"/>
    </xf>
    <xf numFmtId="164" fontId="8" fillId="6" borderId="21" xfId="0" applyNumberFormat="1" applyFont="1" applyFill="1" applyBorder="1" applyAlignment="1">
      <alignment horizontal="right" vertical="center" wrapText="1"/>
    </xf>
    <xf numFmtId="164" fontId="8" fillId="0" borderId="27" xfId="0" applyNumberFormat="1" applyFont="1" applyBorder="1" applyAlignment="1">
      <alignment horizontal="right" vertical="center" wrapText="1"/>
    </xf>
    <xf numFmtId="49" fontId="5" fillId="0" borderId="36" xfId="0" applyNumberFormat="1" applyFont="1" applyBorder="1" applyAlignment="1">
      <alignment vertical="center"/>
    </xf>
    <xf numFmtId="165" fontId="8" fillId="6" borderId="21" xfId="0" applyNumberFormat="1" applyFont="1" applyFill="1" applyBorder="1" applyAlignment="1">
      <alignment horizontal="right" vertical="center" wrapText="1"/>
    </xf>
    <xf numFmtId="49" fontId="32" fillId="6" borderId="36" xfId="0" applyNumberFormat="1" applyFont="1" applyFill="1" applyBorder="1" applyAlignment="1">
      <alignment horizontal="left" vertical="top" wrapText="1"/>
    </xf>
    <xf numFmtId="166" fontId="8" fillId="0" borderId="15" xfId="0" applyNumberFormat="1" applyFont="1" applyBorder="1" applyAlignment="1">
      <alignment horizontal="right" vertical="center" wrapText="1"/>
    </xf>
    <xf numFmtId="166" fontId="8" fillId="0" borderId="37" xfId="0" applyNumberFormat="1" applyFont="1" applyBorder="1" applyAlignment="1">
      <alignment horizontal="right" vertical="center" wrapText="1"/>
    </xf>
    <xf numFmtId="166" fontId="8" fillId="6" borderId="21" xfId="0" applyNumberFormat="1" applyFont="1" applyFill="1" applyBorder="1" applyAlignment="1">
      <alignment horizontal="right" vertical="center" wrapText="1"/>
    </xf>
    <xf numFmtId="165" fontId="8" fillId="6" borderId="36" xfId="0" applyNumberFormat="1" applyFont="1" applyFill="1" applyBorder="1" applyAlignment="1">
      <alignment horizontal="right" vertical="center" wrapText="1"/>
    </xf>
    <xf numFmtId="0" fontId="8" fillId="0" borderId="52" xfId="0" applyFont="1" applyBorder="1" applyAlignment="1">
      <alignment vertical="center"/>
    </xf>
    <xf numFmtId="0" fontId="5" fillId="2" borderId="36" xfId="0" applyFont="1" applyFill="1" applyBorder="1" applyAlignment="1">
      <alignment vertical="center"/>
    </xf>
    <xf numFmtId="0" fontId="5" fillId="8" borderId="21" xfId="0" applyFont="1" applyFill="1" applyBorder="1" applyAlignment="1">
      <alignment horizontal="center" vertical="center"/>
    </xf>
    <xf numFmtId="166" fontId="8" fillId="9" borderId="21" xfId="0" applyNumberFormat="1" applyFont="1" applyFill="1" applyBorder="1" applyAlignment="1">
      <alignment horizontal="right" vertical="center" wrapText="1"/>
    </xf>
    <xf numFmtId="49" fontId="5" fillId="5" borderId="36" xfId="0" applyNumberFormat="1" applyFont="1" applyFill="1" applyBorder="1" applyAlignment="1">
      <alignment horizontal="left" vertical="center" wrapText="1"/>
    </xf>
    <xf numFmtId="164" fontId="8" fillId="9" borderId="21" xfId="0" applyNumberFormat="1" applyFont="1" applyFill="1" applyBorder="1" applyAlignment="1">
      <alignment horizontal="right" vertical="center" wrapText="1"/>
    </xf>
    <xf numFmtId="0" fontId="5" fillId="2" borderId="49" xfId="0" applyFont="1" applyFill="1" applyBorder="1" applyAlignment="1">
      <alignment horizontal="center" vertical="center"/>
    </xf>
    <xf numFmtId="164" fontId="8" fillId="0" borderId="27" xfId="0" applyNumberFormat="1" applyFont="1" applyBorder="1" applyAlignment="1">
      <alignment horizontal="right" vertical="center"/>
    </xf>
    <xf numFmtId="49" fontId="5" fillId="5" borderId="36" xfId="0" applyNumberFormat="1" applyFont="1" applyFill="1" applyBorder="1" applyAlignment="1">
      <alignment vertical="top"/>
    </xf>
    <xf numFmtId="49" fontId="5" fillId="5" borderId="36" xfId="0" applyNumberFormat="1" applyFont="1" applyFill="1" applyBorder="1" applyAlignment="1">
      <alignment vertical="center" wrapText="1"/>
    </xf>
    <xf numFmtId="0" fontId="7" fillId="2" borderId="41" xfId="0" applyFont="1" applyFill="1" applyBorder="1" applyAlignment="1">
      <alignment horizontal="center" vertical="center"/>
    </xf>
    <xf numFmtId="0" fontId="7" fillId="2" borderId="49" xfId="0" applyFont="1" applyFill="1" applyBorder="1" applyAlignment="1">
      <alignment horizontal="center" vertical="center"/>
    </xf>
    <xf numFmtId="0" fontId="5" fillId="5" borderId="36" xfId="0" applyFont="1" applyFill="1" applyBorder="1" applyAlignment="1">
      <alignment vertical="center"/>
    </xf>
    <xf numFmtId="0" fontId="5" fillId="5" borderId="36" xfId="0" applyFont="1" applyFill="1" applyBorder="1" applyAlignment="1">
      <alignment horizontal="center" vertical="center"/>
    </xf>
    <xf numFmtId="164" fontId="8" fillId="6" borderId="21" xfId="0" applyNumberFormat="1" applyFont="1" applyFill="1" applyBorder="1" applyAlignment="1">
      <alignment horizontal="right" vertical="center"/>
    </xf>
    <xf numFmtId="0" fontId="8" fillId="5" borderId="36" xfId="0" applyFont="1" applyFill="1" applyBorder="1"/>
    <xf numFmtId="3" fontId="8" fillId="9" borderId="21" xfId="0" applyNumberFormat="1" applyFont="1" applyFill="1" applyBorder="1" applyAlignment="1">
      <alignment horizontal="right" vertical="center" wrapText="1"/>
    </xf>
    <xf numFmtId="49" fontId="8" fillId="4" borderId="2" xfId="0" applyNumberFormat="1" applyFont="1" applyFill="1" applyBorder="1" applyAlignment="1">
      <alignment vertical="top"/>
    </xf>
    <xf numFmtId="1" fontId="8" fillId="4" borderId="2" xfId="0" applyNumberFormat="1" applyFont="1" applyFill="1" applyBorder="1" applyAlignment="1">
      <alignment vertical="top"/>
    </xf>
    <xf numFmtId="0" fontId="5" fillId="2" borderId="36" xfId="0" applyFont="1" applyFill="1" applyBorder="1" applyAlignment="1">
      <alignment horizontal="center" vertical="center" wrapText="1"/>
    </xf>
    <xf numFmtId="1" fontId="5" fillId="2" borderId="36" xfId="0" applyNumberFormat="1" applyFont="1" applyFill="1" applyBorder="1" applyAlignment="1">
      <alignment horizontal="center" vertical="center" wrapText="1"/>
    </xf>
    <xf numFmtId="0" fontId="8" fillId="5" borderId="36" xfId="0" applyFont="1" applyFill="1" applyBorder="1" applyAlignment="1">
      <alignment horizontal="center" vertical="center"/>
    </xf>
    <xf numFmtId="1" fontId="8" fillId="5" borderId="36" xfId="0" applyNumberFormat="1" applyFont="1" applyFill="1" applyBorder="1" applyAlignment="1">
      <alignment horizontal="center" vertical="center"/>
    </xf>
    <xf numFmtId="1" fontId="7" fillId="6" borderId="21" xfId="0" quotePrefix="1" applyNumberFormat="1" applyFont="1" applyFill="1" applyBorder="1" applyAlignment="1">
      <alignment horizontal="center" vertical="center" wrapText="1"/>
    </xf>
    <xf numFmtId="1" fontId="8" fillId="9" borderId="41" xfId="0" applyNumberFormat="1" applyFont="1" applyFill="1" applyBorder="1" applyAlignment="1">
      <alignment horizontal="center" vertical="center" wrapText="1"/>
    </xf>
    <xf numFmtId="1" fontId="7" fillId="6" borderId="21" xfId="0" applyNumberFormat="1" applyFont="1" applyFill="1" applyBorder="1" applyAlignment="1">
      <alignment horizontal="center" vertical="center" wrapText="1"/>
    </xf>
    <xf numFmtId="1" fontId="7" fillId="6" borderId="52" xfId="0" applyNumberFormat="1" applyFont="1" applyFill="1" applyBorder="1" applyAlignment="1">
      <alignment horizontal="center" vertical="center" wrapText="1"/>
    </xf>
    <xf numFmtId="1" fontId="8" fillId="9" borderId="24" xfId="0" applyNumberFormat="1" applyFont="1" applyFill="1" applyBorder="1" applyAlignment="1">
      <alignment horizontal="center" vertical="center" wrapText="1"/>
    </xf>
    <xf numFmtId="49" fontId="7" fillId="6" borderId="2" xfId="0" applyNumberFormat="1" applyFont="1" applyFill="1" applyBorder="1" applyAlignment="1">
      <alignment horizontal="left" vertical="center"/>
    </xf>
    <xf numFmtId="0" fontId="14" fillId="4" borderId="2" xfId="0" applyFont="1" applyFill="1" applyBorder="1" applyAlignment="1">
      <alignment vertical="center"/>
    </xf>
    <xf numFmtId="49" fontId="8" fillId="4" borderId="2" xfId="0" applyNumberFormat="1" applyFont="1" applyFill="1" applyBorder="1" applyAlignment="1">
      <alignment vertical="center"/>
    </xf>
    <xf numFmtId="49" fontId="35" fillId="6" borderId="52" xfId="0" applyNumberFormat="1" applyFont="1" applyFill="1" applyBorder="1" applyAlignment="1">
      <alignment vertical="center"/>
    </xf>
    <xf numFmtId="49" fontId="35" fillId="6" borderId="52" xfId="0" applyNumberFormat="1" applyFont="1" applyFill="1" applyBorder="1" applyAlignment="1">
      <alignment vertical="top"/>
    </xf>
    <xf numFmtId="49" fontId="35" fillId="6" borderId="53" xfId="0" applyNumberFormat="1" applyFont="1" applyFill="1" applyBorder="1" applyAlignment="1">
      <alignment vertical="center"/>
    </xf>
    <xf numFmtId="49" fontId="7" fillId="6" borderId="41" xfId="0" applyNumberFormat="1" applyFont="1" applyFill="1" applyBorder="1" applyAlignment="1">
      <alignment horizontal="center" vertical="center"/>
    </xf>
    <xf numFmtId="49" fontId="7" fillId="6" borderId="41" xfId="0" applyNumberFormat="1" applyFont="1" applyFill="1" applyBorder="1" applyAlignment="1">
      <alignment horizontal="left" vertical="center" wrapText="1"/>
    </xf>
    <xf numFmtId="49" fontId="43" fillId="6" borderId="41" xfId="0" applyNumberFormat="1" applyFont="1" applyFill="1" applyBorder="1" applyAlignment="1">
      <alignment horizontal="left" vertical="center" wrapText="1"/>
    </xf>
    <xf numFmtId="0" fontId="7" fillId="0" borderId="15" xfId="0" applyFont="1" applyBorder="1" applyAlignment="1">
      <alignment horizontal="center" vertical="center" wrapText="1"/>
    </xf>
    <xf numFmtId="49" fontId="46" fillId="6" borderId="52" xfId="0" applyNumberFormat="1" applyFont="1" applyFill="1" applyBorder="1" applyAlignment="1">
      <alignment vertical="center"/>
    </xf>
    <xf numFmtId="49" fontId="46" fillId="6" borderId="52" xfId="0" applyNumberFormat="1" applyFont="1" applyFill="1" applyBorder="1" applyAlignment="1">
      <alignment vertical="top"/>
    </xf>
    <xf numFmtId="49" fontId="46" fillId="6" borderId="53" xfId="0" applyNumberFormat="1" applyFont="1" applyFill="1" applyBorder="1" applyAlignment="1">
      <alignment vertical="center"/>
    </xf>
    <xf numFmtId="49" fontId="7" fillId="8" borderId="53" xfId="0" applyNumberFormat="1" applyFont="1" applyFill="1" applyBorder="1" applyAlignment="1">
      <alignment horizontal="left" vertical="center" wrapText="1"/>
    </xf>
    <xf numFmtId="49" fontId="43" fillId="6" borderId="1" xfId="0" applyNumberFormat="1" applyFont="1" applyFill="1" applyBorder="1" applyAlignment="1">
      <alignment horizontal="left" vertical="center" wrapText="1"/>
    </xf>
    <xf numFmtId="49" fontId="6" fillId="6" borderId="18" xfId="0" applyNumberFormat="1" applyFont="1" applyFill="1" applyBorder="1" applyAlignment="1">
      <alignment horizontal="left" vertical="top" wrapText="1"/>
    </xf>
    <xf numFmtId="0" fontId="8" fillId="0" borderId="15" xfId="0" applyFont="1" applyBorder="1" applyAlignment="1">
      <alignment horizontal="left" vertical="top" wrapText="1"/>
    </xf>
    <xf numFmtId="0" fontId="6" fillId="0" borderId="18" xfId="0" applyFont="1" applyBorder="1"/>
    <xf numFmtId="0" fontId="1" fillId="0" borderId="0" xfId="0" applyFont="1" applyAlignment="1">
      <alignment horizontal="center"/>
    </xf>
    <xf numFmtId="0" fontId="0" fillId="0" borderId="0" xfId="0"/>
    <xf numFmtId="0" fontId="3" fillId="0" borderId="0" xfId="0" applyFont="1" applyAlignment="1">
      <alignment horizontal="center" wrapText="1"/>
    </xf>
    <xf numFmtId="0" fontId="4" fillId="0" borderId="0" xfId="0" applyFont="1" applyAlignment="1">
      <alignment horizontal="center" vertical="center"/>
    </xf>
    <xf numFmtId="49" fontId="5" fillId="0" borderId="15" xfId="0" applyNumberFormat="1" applyFont="1" applyBorder="1" applyAlignment="1">
      <alignment horizontal="left" vertical="top" wrapText="1"/>
    </xf>
    <xf numFmtId="49" fontId="5" fillId="3" borderId="15" xfId="0" applyNumberFormat="1" applyFont="1" applyFill="1" applyBorder="1" applyAlignment="1">
      <alignment horizontal="left" vertical="top"/>
    </xf>
    <xf numFmtId="0" fontId="6" fillId="0" borderId="36" xfId="0" applyFont="1" applyBorder="1"/>
    <xf numFmtId="49" fontId="9" fillId="0" borderId="15" xfId="0" applyNumberFormat="1" applyFont="1" applyBorder="1" applyAlignment="1">
      <alignment horizontal="left" vertical="top" wrapText="1"/>
    </xf>
    <xf numFmtId="49" fontId="8" fillId="0" borderId="15" xfId="0" applyNumberFormat="1" applyFont="1" applyBorder="1" applyAlignment="1">
      <alignment horizontal="left" vertical="top" wrapText="1"/>
    </xf>
    <xf numFmtId="0" fontId="10" fillId="2" borderId="15" xfId="0" applyFont="1" applyFill="1" applyBorder="1" applyAlignment="1">
      <alignment horizontal="left" vertical="top"/>
    </xf>
    <xf numFmtId="0" fontId="11" fillId="0" borderId="15" xfId="0" applyFont="1" applyBorder="1" applyAlignment="1">
      <alignment horizontal="left" vertical="top" wrapText="1"/>
    </xf>
    <xf numFmtId="0" fontId="11" fillId="0" borderId="6" xfId="0" applyFont="1" applyBorder="1" applyAlignment="1">
      <alignment horizontal="left" vertical="top" wrapText="1"/>
    </xf>
    <xf numFmtId="0" fontId="6" fillId="0" borderId="7" xfId="0" applyFont="1" applyBorder="1"/>
    <xf numFmtId="0" fontId="11" fillId="0" borderId="8" xfId="0" applyFont="1" applyBorder="1" applyAlignment="1">
      <alignment horizontal="left" vertical="top" wrapText="1"/>
    </xf>
    <xf numFmtId="0" fontId="6" fillId="0" borderId="9" xfId="0" applyFont="1" applyBorder="1"/>
    <xf numFmtId="0" fontId="6" fillId="0" borderId="10" xfId="0" applyFont="1" applyBorder="1"/>
    <xf numFmtId="49" fontId="5" fillId="2" borderId="2" xfId="0" applyNumberFormat="1" applyFont="1" applyFill="1" applyBorder="1" applyAlignment="1">
      <alignment horizontal="left" vertical="top"/>
    </xf>
    <xf numFmtId="0" fontId="6" fillId="0" borderId="2" xfId="0" applyFont="1" applyBorder="1"/>
    <xf numFmtId="49" fontId="11" fillId="0" borderId="3" xfId="0" applyNumberFormat="1" applyFont="1" applyBorder="1" applyAlignment="1">
      <alignment horizontal="left" vertical="top" wrapText="1"/>
    </xf>
    <xf numFmtId="0" fontId="6" fillId="0" borderId="4" xfId="0" applyFont="1" applyBorder="1"/>
    <xf numFmtId="0" fontId="6" fillId="0" borderId="5" xfId="0" applyFont="1" applyBorder="1"/>
    <xf numFmtId="0" fontId="13" fillId="0" borderId="0" xfId="0" applyFont="1" applyAlignment="1">
      <alignment horizontal="left" vertical="top" wrapText="1"/>
    </xf>
    <xf numFmtId="0" fontId="11" fillId="0" borderId="3" xfId="0" applyFont="1" applyBorder="1" applyAlignment="1">
      <alignment wrapText="1"/>
    </xf>
    <xf numFmtId="0" fontId="11" fillId="5" borderId="3" xfId="0" applyFont="1" applyFill="1" applyBorder="1" applyAlignment="1">
      <alignment horizontal="left" vertical="top" wrapText="1"/>
    </xf>
    <xf numFmtId="0" fontId="18" fillId="0" borderId="0" xfId="0" applyFont="1" applyAlignment="1">
      <alignment horizontal="left" vertical="top" wrapText="1"/>
    </xf>
    <xf numFmtId="49" fontId="5" fillId="2" borderId="53" xfId="0" applyNumberFormat="1" applyFont="1" applyFill="1" applyBorder="1" applyAlignment="1">
      <alignment horizontal="center" vertical="center" wrapText="1"/>
    </xf>
    <xf numFmtId="0" fontId="6" fillId="0" borderId="51" xfId="0" applyFont="1" applyBorder="1"/>
    <xf numFmtId="0" fontId="5" fillId="2" borderId="53" xfId="0" applyFont="1" applyFill="1" applyBorder="1" applyAlignment="1">
      <alignment horizontal="center" vertical="center"/>
    </xf>
    <xf numFmtId="0" fontId="30" fillId="5" borderId="32" xfId="0" applyFont="1" applyFill="1" applyBorder="1" applyAlignment="1">
      <alignment horizontal="center" vertical="center"/>
    </xf>
    <xf numFmtId="49" fontId="5" fillId="2" borderId="36" xfId="0" applyNumberFormat="1" applyFont="1" applyFill="1" applyBorder="1" applyAlignment="1">
      <alignment horizontal="center" vertical="top"/>
    </xf>
    <xf numFmtId="49" fontId="5" fillId="8" borderId="15" xfId="0" applyNumberFormat="1" applyFont="1" applyFill="1" applyBorder="1" applyAlignment="1">
      <alignment horizontal="center" vertical="top"/>
    </xf>
    <xf numFmtId="0" fontId="5" fillId="2" borderId="15" xfId="0" applyFont="1" applyFill="1" applyBorder="1" applyAlignment="1">
      <alignment horizontal="left" vertical="center"/>
    </xf>
    <xf numFmtId="0" fontId="8" fillId="6" borderId="15" xfId="0" applyFont="1" applyFill="1" applyBorder="1" applyAlignment="1">
      <alignment horizontal="left" vertical="top" wrapText="1"/>
    </xf>
    <xf numFmtId="0" fontId="5" fillId="2" borderId="15" xfId="0" applyFont="1" applyFill="1" applyBorder="1" applyAlignment="1">
      <alignment horizontal="center" vertical="center"/>
    </xf>
    <xf numFmtId="49" fontId="5" fillId="5" borderId="36" xfId="0" applyNumberFormat="1" applyFont="1" applyFill="1" applyBorder="1" applyAlignment="1">
      <alignment horizontal="center" vertical="top"/>
    </xf>
    <xf numFmtId="49" fontId="5" fillId="5" borderId="36" xfId="0" applyNumberFormat="1" applyFont="1" applyFill="1" applyBorder="1" applyAlignment="1">
      <alignment horizontal="center" vertical="top" wrapText="1"/>
    </xf>
    <xf numFmtId="49" fontId="5" fillId="2" borderId="52" xfId="0" applyNumberFormat="1" applyFont="1" applyFill="1" applyBorder="1" applyAlignment="1">
      <alignment horizontal="center" vertical="center" wrapText="1"/>
    </xf>
    <xf numFmtId="0" fontId="6" fillId="0" borderId="50" xfId="0" applyFont="1" applyBorder="1"/>
    <xf numFmtId="49" fontId="5" fillId="2" borderId="24" xfId="0" applyNumberFormat="1" applyFont="1" applyFill="1" applyBorder="1" applyAlignment="1">
      <alignment horizontal="center" vertical="center"/>
    </xf>
    <xf numFmtId="0" fontId="6" fillId="0" borderId="41" xfId="0" applyFont="1" applyBorder="1"/>
    <xf numFmtId="0" fontId="5" fillId="2" borderId="36" xfId="0" applyFont="1" applyFill="1" applyBorder="1" applyAlignment="1">
      <alignment horizontal="center" vertical="center"/>
    </xf>
    <xf numFmtId="0" fontId="5" fillId="8" borderId="15" xfId="0" applyFont="1" applyFill="1" applyBorder="1" applyAlignment="1">
      <alignment horizontal="center" vertical="center"/>
    </xf>
    <xf numFmtId="49" fontId="5" fillId="5" borderId="36" xfId="0" applyNumberFormat="1" applyFont="1" applyFill="1" applyBorder="1" applyAlignment="1">
      <alignment horizontal="center" vertical="center" wrapText="1"/>
    </xf>
    <xf numFmtId="49" fontId="5" fillId="2" borderId="15" xfId="0" applyNumberFormat="1" applyFont="1" applyFill="1" applyBorder="1" applyAlignment="1">
      <alignment horizontal="left" vertical="center"/>
    </xf>
    <xf numFmtId="49" fontId="8" fillId="5" borderId="15" xfId="0" applyNumberFormat="1" applyFont="1" applyFill="1" applyBorder="1" applyAlignment="1">
      <alignment horizontal="left" vertical="center" wrapText="1"/>
    </xf>
    <xf numFmtId="49" fontId="5" fillId="6" borderId="15" xfId="0" applyNumberFormat="1" applyFont="1" applyFill="1" applyBorder="1" applyAlignment="1">
      <alignment horizontal="left" vertical="center" wrapText="1"/>
    </xf>
    <xf numFmtId="49" fontId="8" fillId="6" borderId="15" xfId="0" applyNumberFormat="1" applyFont="1" applyFill="1" applyBorder="1" applyAlignment="1">
      <alignment horizontal="left" vertical="top" wrapText="1"/>
    </xf>
    <xf numFmtId="0" fontId="8" fillId="0" borderId="48" xfId="0" applyFont="1" applyBorder="1" applyAlignment="1">
      <alignment horizontal="center"/>
    </xf>
    <xf numFmtId="49" fontId="30" fillId="10" borderId="15" xfId="0" applyNumberFormat="1" applyFont="1" applyFill="1" applyBorder="1" applyAlignment="1">
      <alignment horizontal="center" vertical="center" wrapText="1"/>
    </xf>
    <xf numFmtId="49" fontId="5" fillId="2" borderId="15" xfId="0" applyNumberFormat="1" applyFont="1" applyFill="1" applyBorder="1" applyAlignment="1">
      <alignment horizontal="left" vertical="center" wrapText="1"/>
    </xf>
    <xf numFmtId="49" fontId="5" fillId="2" borderId="15" xfId="0" applyNumberFormat="1" applyFont="1" applyFill="1" applyBorder="1" applyAlignment="1">
      <alignment horizontal="center" vertical="center" wrapText="1"/>
    </xf>
    <xf numFmtId="49" fontId="5" fillId="0" borderId="48" xfId="0" applyNumberFormat="1" applyFont="1" applyBorder="1" applyAlignment="1">
      <alignment horizontal="center" vertical="center" wrapText="1"/>
    </xf>
    <xf numFmtId="0" fontId="5" fillId="2" borderId="46" xfId="0" applyFont="1" applyFill="1" applyBorder="1" applyAlignment="1">
      <alignment horizontal="center" vertical="center" wrapText="1"/>
    </xf>
    <xf numFmtId="0" fontId="30" fillId="10" borderId="15" xfId="0" applyFont="1" applyFill="1" applyBorder="1" applyAlignment="1">
      <alignment horizontal="center" vertical="center" wrapText="1"/>
    </xf>
    <xf numFmtId="49" fontId="8" fillId="6" borderId="15" xfId="0" applyNumberFormat="1" applyFont="1" applyFill="1" applyBorder="1" applyAlignment="1">
      <alignment horizontal="center" vertical="top" wrapText="1"/>
    </xf>
    <xf numFmtId="49" fontId="8" fillId="0" borderId="15" xfId="0" applyNumberFormat="1" applyFont="1" applyBorder="1" applyAlignment="1">
      <alignment horizontal="left" vertical="center" wrapText="1"/>
    </xf>
    <xf numFmtId="0" fontId="5" fillId="11" borderId="15" xfId="0" applyFont="1" applyFill="1" applyBorder="1" applyAlignment="1">
      <alignment horizontal="left" vertical="center"/>
    </xf>
    <xf numFmtId="0" fontId="5" fillId="2" borderId="15" xfId="0" applyFont="1" applyFill="1" applyBorder="1" applyAlignment="1">
      <alignment horizontal="left"/>
    </xf>
    <xf numFmtId="49" fontId="7" fillId="0" borderId="36" xfId="0" applyNumberFormat="1" applyFont="1" applyBorder="1" applyAlignment="1">
      <alignment horizontal="left" vertical="center" wrapText="1"/>
    </xf>
    <xf numFmtId="49" fontId="7" fillId="6" borderId="15" xfId="0" applyNumberFormat="1" applyFont="1" applyFill="1" applyBorder="1" applyAlignment="1">
      <alignment horizontal="left" vertical="top" wrapText="1"/>
    </xf>
    <xf numFmtId="49" fontId="5" fillId="10" borderId="15" xfId="0" applyNumberFormat="1" applyFont="1" applyFill="1" applyBorder="1" applyAlignment="1">
      <alignment horizontal="center" vertical="center" wrapText="1"/>
    </xf>
    <xf numFmtId="0" fontId="7" fillId="6" borderId="15" xfId="0" applyFont="1" applyFill="1" applyBorder="1" applyAlignment="1">
      <alignment horizontal="left" vertical="top" wrapText="1"/>
    </xf>
    <xf numFmtId="49" fontId="5" fillId="6" borderId="49" xfId="0" applyNumberFormat="1" applyFont="1" applyFill="1" applyBorder="1" applyAlignment="1">
      <alignment horizontal="left" vertical="top"/>
    </xf>
    <xf numFmtId="49" fontId="40" fillId="2" borderId="2" xfId="0" applyNumberFormat="1" applyFont="1" applyFill="1" applyBorder="1" applyAlignment="1">
      <alignment horizontal="left" vertical="top" wrapText="1"/>
    </xf>
    <xf numFmtId="49" fontId="5" fillId="5" borderId="15" xfId="0" applyNumberFormat="1" applyFont="1" applyFill="1" applyBorder="1" applyAlignment="1">
      <alignment horizontal="center" vertical="center"/>
    </xf>
    <xf numFmtId="49" fontId="5" fillId="5" borderId="15" xfId="0" applyNumberFormat="1" applyFont="1" applyFill="1" applyBorder="1" applyAlignment="1">
      <alignment horizontal="left" vertical="center" wrapText="1"/>
    </xf>
    <xf numFmtId="49" fontId="5" fillId="0" borderId="36" xfId="0" applyNumberFormat="1" applyFont="1" applyBorder="1" applyAlignment="1">
      <alignment horizontal="left" vertical="center" wrapText="1"/>
    </xf>
    <xf numFmtId="49" fontId="7" fillId="0" borderId="50" xfId="0" applyNumberFormat="1" applyFont="1" applyBorder="1" applyAlignment="1">
      <alignment horizontal="left" vertical="center" wrapText="1"/>
    </xf>
    <xf numFmtId="49" fontId="7" fillId="0" borderId="52" xfId="0" applyNumberFormat="1" applyFont="1" applyBorder="1" applyAlignment="1">
      <alignment horizontal="left" vertical="center" wrapText="1"/>
    </xf>
    <xf numFmtId="0" fontId="6" fillId="0" borderId="53" xfId="0" applyFont="1" applyBorder="1"/>
    <xf numFmtId="49" fontId="40" fillId="2" borderId="2" xfId="0" applyNumberFormat="1" applyFont="1" applyFill="1" applyBorder="1" applyAlignment="1">
      <alignment horizontal="left" vertical="center" wrapText="1"/>
    </xf>
    <xf numFmtId="49" fontId="22" fillId="0" borderId="50" xfId="0" applyNumberFormat="1" applyFont="1" applyBorder="1" applyAlignment="1">
      <alignment horizontal="left" vertical="center" wrapText="1"/>
    </xf>
    <xf numFmtId="49" fontId="5" fillId="0" borderId="52" xfId="0" applyNumberFormat="1" applyFont="1" applyBorder="1" applyAlignment="1">
      <alignment horizontal="left" vertical="center" wrapText="1"/>
    </xf>
    <xf numFmtId="49" fontId="5" fillId="6" borderId="49" xfId="0" applyNumberFormat="1" applyFont="1" applyFill="1" applyBorder="1" applyAlignment="1">
      <alignment horizontal="left" vertical="top" wrapText="1"/>
    </xf>
    <xf numFmtId="49" fontId="5" fillId="10" borderId="15" xfId="0" applyNumberFormat="1" applyFont="1" applyFill="1" applyBorder="1" applyAlignment="1">
      <alignment horizontal="center" vertical="center"/>
    </xf>
    <xf numFmtId="49" fontId="39" fillId="0" borderId="0" xfId="0" applyNumberFormat="1" applyFont="1" applyAlignment="1">
      <alignment horizontal="left" vertical="center"/>
    </xf>
    <xf numFmtId="49" fontId="22" fillId="0" borderId="0" xfId="0" applyNumberFormat="1" applyFont="1" applyAlignment="1">
      <alignment horizontal="left" vertical="top" wrapText="1"/>
    </xf>
    <xf numFmtId="49" fontId="7" fillId="8" borderId="36" xfId="0" applyNumberFormat="1" applyFont="1" applyFill="1" applyBorder="1" applyAlignment="1">
      <alignment horizontal="left" vertical="center" wrapText="1"/>
    </xf>
    <xf numFmtId="49" fontId="7" fillId="8" borderId="15" xfId="0" applyNumberFormat="1" applyFont="1" applyFill="1" applyBorder="1" applyAlignment="1">
      <alignment horizontal="left" vertical="center" wrapText="1"/>
    </xf>
    <xf numFmtId="49" fontId="7" fillId="8" borderId="52" xfId="0" applyNumberFormat="1" applyFont="1" applyFill="1" applyBorder="1" applyAlignment="1">
      <alignment horizontal="left" vertical="center" wrapText="1"/>
    </xf>
    <xf numFmtId="49" fontId="7" fillId="0" borderId="15" xfId="0" applyNumberFormat="1" applyFont="1" applyBorder="1" applyAlignment="1">
      <alignment horizontal="left" vertical="center"/>
    </xf>
    <xf numFmtId="49" fontId="5" fillId="8" borderId="36" xfId="0" applyNumberFormat="1" applyFont="1" applyFill="1" applyBorder="1" applyAlignment="1">
      <alignment horizontal="left" vertical="center" wrapText="1"/>
    </xf>
    <xf numFmtId="49" fontId="7" fillId="0" borderId="15" xfId="0" applyNumberFormat="1" applyFont="1" applyBorder="1" applyAlignment="1">
      <alignment horizontal="left" vertical="center" wrapText="1"/>
    </xf>
    <xf numFmtId="49" fontId="45" fillId="6" borderId="49" xfId="0" applyNumberFormat="1" applyFont="1" applyFill="1" applyBorder="1" applyAlignment="1">
      <alignment horizontal="left" vertical="top"/>
    </xf>
    <xf numFmtId="0" fontId="7" fillId="0" borderId="15" xfId="0" applyFont="1" applyBorder="1" applyAlignment="1">
      <alignment horizontal="left" vertical="center" wrapText="1"/>
    </xf>
    <xf numFmtId="49" fontId="5" fillId="6" borderId="49" xfId="0" quotePrefix="1" applyNumberFormat="1" applyFont="1" applyFill="1" applyBorder="1" applyAlignment="1">
      <alignment horizontal="left" vertical="top" wrapText="1"/>
    </xf>
    <xf numFmtId="49" fontId="22" fillId="0" borderId="0" xfId="0" applyNumberFormat="1" applyFont="1" applyAlignment="1">
      <alignment horizontal="left" vertical="center" wrapText="1"/>
    </xf>
    <xf numFmtId="49" fontId="47" fillId="12" borderId="2" xfId="0" applyNumberFormat="1" applyFont="1" applyFill="1" applyBorder="1" applyAlignment="1">
      <alignment horizontal="left" vertical="top"/>
    </xf>
    <xf numFmtId="0" fontId="5" fillId="10" borderId="1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57150</xdr:colOff>
      <xdr:row>0</xdr:row>
      <xdr:rowOff>133350</xdr:rowOff>
    </xdr:from>
    <xdr:ext cx="2124075" cy="647700"/>
    <xdr:pic>
      <xdr:nvPicPr>
        <xdr:cNvPr id="2" name="image2.png" descr="Hom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1409700</xdr:colOff>
      <xdr:row>0</xdr:row>
      <xdr:rowOff>104775</xdr:rowOff>
    </xdr:from>
    <xdr:ext cx="2295525" cy="809625"/>
    <xdr:pic>
      <xdr:nvPicPr>
        <xdr:cNvPr id="3" name="image1.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47625</xdr:colOff>
      <xdr:row>0</xdr:row>
      <xdr:rowOff>161925</xdr:rowOff>
    </xdr:from>
    <xdr:ext cx="1971675" cy="600075"/>
    <xdr:pic>
      <xdr:nvPicPr>
        <xdr:cNvPr id="2" name="image2.png" descr="Home">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133350</xdr:colOff>
      <xdr:row>0</xdr:row>
      <xdr:rowOff>133350</xdr:rowOff>
    </xdr:from>
    <xdr:ext cx="2181225" cy="628650"/>
    <xdr:pic>
      <xdr:nvPicPr>
        <xdr:cNvPr id="2" name="image2.png" descr="Hom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142875</xdr:colOff>
      <xdr:row>0</xdr:row>
      <xdr:rowOff>95250</xdr:rowOff>
    </xdr:from>
    <xdr:ext cx="2009775" cy="628650"/>
    <xdr:pic>
      <xdr:nvPicPr>
        <xdr:cNvPr id="2" name="image2.png" descr="Hom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0</xdr:row>
      <xdr:rowOff>95250</xdr:rowOff>
    </xdr:from>
    <xdr:ext cx="2000250" cy="628650"/>
    <xdr:pic>
      <xdr:nvPicPr>
        <xdr:cNvPr id="2" name="image2.png" descr="Hom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171450</xdr:colOff>
      <xdr:row>0</xdr:row>
      <xdr:rowOff>57150</xdr:rowOff>
    </xdr:from>
    <xdr:ext cx="2000250" cy="638175"/>
    <xdr:pic>
      <xdr:nvPicPr>
        <xdr:cNvPr id="2" name="image2.png" descr="Hom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95250</xdr:colOff>
      <xdr:row>27</xdr:row>
      <xdr:rowOff>190500</xdr:rowOff>
    </xdr:from>
    <xdr:ext cx="4495800" cy="2657475"/>
    <xdr:pic>
      <xdr:nvPicPr>
        <xdr:cNvPr id="3" name="image3.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171450</xdr:colOff>
      <xdr:row>0</xdr:row>
      <xdr:rowOff>57150</xdr:rowOff>
    </xdr:from>
    <xdr:ext cx="2000250" cy="638175"/>
    <xdr:pic>
      <xdr:nvPicPr>
        <xdr:cNvPr id="2" name="image2.png" descr="Hom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57150</xdr:colOff>
      <xdr:row>22</xdr:row>
      <xdr:rowOff>180975</xdr:rowOff>
    </xdr:from>
    <xdr:ext cx="4362450" cy="2667000"/>
    <xdr:pic>
      <xdr:nvPicPr>
        <xdr:cNvPr id="3" name="image4.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171450</xdr:colOff>
      <xdr:row>0</xdr:row>
      <xdr:rowOff>57150</xdr:rowOff>
    </xdr:from>
    <xdr:ext cx="2000250" cy="638175"/>
    <xdr:pic>
      <xdr:nvPicPr>
        <xdr:cNvPr id="2" name="image2.png" descr="Hom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171450</xdr:colOff>
      <xdr:row>0</xdr:row>
      <xdr:rowOff>57150</xdr:rowOff>
    </xdr:from>
    <xdr:ext cx="2000250" cy="638175"/>
    <xdr:pic>
      <xdr:nvPicPr>
        <xdr:cNvPr id="2" name="image2.png" descr="Hom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47625</xdr:colOff>
      <xdr:row>0</xdr:row>
      <xdr:rowOff>161925</xdr:rowOff>
    </xdr:from>
    <xdr:ext cx="1971675" cy="590550"/>
    <xdr:pic>
      <xdr:nvPicPr>
        <xdr:cNvPr id="2" name="image2.png" descr="Home">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peraturan.bpk.go.id/Download/129847/Permendagri%20108%20Tahun%202019.pdf" TargetMode="External"/><Relationship Id="rId7" Type="http://schemas.openxmlformats.org/officeDocument/2006/relationships/drawing" Target="../drawings/drawing10.xml"/><Relationship Id="rId2" Type="http://schemas.openxmlformats.org/officeDocument/2006/relationships/hyperlink" Target="https://peraturan.bpk.go.id/Download/112434/Perpres%20Nomor%2062%20Tahun%202019.pdf" TargetMode="External"/><Relationship Id="rId1" Type="http://schemas.openxmlformats.org/officeDocument/2006/relationships/hyperlink" Target="https://jdih.bappenas.go.id/data/peraturan/2024kepmenppn054.pdf" TargetMode="External"/><Relationship Id="rId6" Type="http://schemas.openxmlformats.org/officeDocument/2006/relationships/hyperlink" Target="https://peraturan.bpk.go.id/Details/229798/uu-no-27-tahun-2022" TargetMode="External"/><Relationship Id="rId5" Type="http://schemas.openxmlformats.org/officeDocument/2006/relationships/hyperlink" Target="https://jdih.kemendagri.go.id/common/dokumen/Permendagri%20No.7%20Th%202019.pdf" TargetMode="External"/><Relationship Id="rId4" Type="http://schemas.openxmlformats.org/officeDocument/2006/relationships/hyperlink" Target="https://peraturan.bpk.go.id/Download/129847/Permendagri%20108%20Tahun%202019.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bps.go.id/id/publication/2024/10/17/f3eaad9790e201d758f8b34c/laporan-statistik-hayati-indonesia-2019-2023.html" TargetMode="External"/><Relationship Id="rId7" Type="http://schemas.openxmlformats.org/officeDocument/2006/relationships/drawing" Target="../drawings/drawing5.xml"/><Relationship Id="rId2" Type="http://schemas.openxmlformats.org/officeDocument/2006/relationships/hyperlink" Target="https://www.bps.go.id/id/publication/2024/10/17/f3eaad9790e201d758f8b34c/laporan-statistik-hayati-indonesia-2019-2023.html" TargetMode="External"/><Relationship Id="rId1" Type="http://schemas.openxmlformats.org/officeDocument/2006/relationships/hyperlink" Target="https://www.bps.go.id/id/publication/2024/10/17/f3eaad9790e201d758f8b34c/laporan-statistik-hayati-indonesia-2019-2023.html" TargetMode="External"/><Relationship Id="rId6" Type="http://schemas.openxmlformats.org/officeDocument/2006/relationships/hyperlink" Target="https://www.bps.go.id/id/publication/2024/10/25/30e924add700e5a928c0b26b/statistik-kesejahteraan-rakyat-2024.html" TargetMode="External"/><Relationship Id="rId5" Type="http://schemas.openxmlformats.org/officeDocument/2006/relationships/hyperlink" Target="https://www.bps.go.id/id/publication/2024/10/25/30e924add700e5a928c0b26b/statistik-kesejahteraan-rakyat-2024.html" TargetMode="External"/><Relationship Id="rId4" Type="http://schemas.openxmlformats.org/officeDocument/2006/relationships/hyperlink" Target="https://www.bps.go.id/id/publication/2024/10/25/30e924add700e5a928c0b26b/statistik-kesejahteraan-rakyat-2024.html" TargetMode="External"/><Relationship Id="rId9"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link.bappenas.go.id/LaporanS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CC2E5"/>
    <pageSetUpPr fitToPage="1"/>
  </sheetPr>
  <dimension ref="B1:D1000"/>
  <sheetViews>
    <sheetView showGridLines="0" workbookViewId="0"/>
  </sheetViews>
  <sheetFormatPr defaultColWidth="14.44140625" defaultRowHeight="15" customHeight="1" x14ac:dyDescent="0.3"/>
  <cols>
    <col min="1" max="1" width="5.33203125" customWidth="1"/>
    <col min="2" max="2" width="16.33203125" customWidth="1"/>
    <col min="3" max="3" width="30" customWidth="1"/>
    <col min="4" max="4" width="55.33203125" customWidth="1"/>
    <col min="5" max="26" width="11.44140625" customWidth="1"/>
  </cols>
  <sheetData>
    <row r="1" spans="2:4" ht="14.25" customHeight="1" x14ac:dyDescent="0.3"/>
    <row r="4" spans="2:4" ht="14.25" customHeight="1" x14ac:dyDescent="0.3"/>
    <row r="5" spans="2:4" ht="30.75" customHeight="1" x14ac:dyDescent="0.3"/>
    <row r="6" spans="2:4" ht="21" customHeight="1" x14ac:dyDescent="0.4">
      <c r="B6" s="309" t="s">
        <v>0</v>
      </c>
      <c r="C6" s="310"/>
      <c r="D6" s="310"/>
    </row>
    <row r="7" spans="2:4" ht="6.75" customHeight="1" x14ac:dyDescent="0.4">
      <c r="B7" s="1"/>
      <c r="C7" s="1"/>
      <c r="D7" s="1"/>
    </row>
    <row r="8" spans="2:4" ht="61.5" customHeight="1" x14ac:dyDescent="0.4">
      <c r="B8" s="311" t="s">
        <v>1</v>
      </c>
      <c r="C8" s="310"/>
      <c r="D8" s="310"/>
    </row>
    <row r="9" spans="2:4" ht="14.25" customHeight="1" x14ac:dyDescent="0.3"/>
    <row r="10" spans="2:4" ht="24.75" customHeight="1" x14ac:dyDescent="0.3">
      <c r="B10" s="312" t="s">
        <v>2</v>
      </c>
      <c r="C10" s="310"/>
      <c r="D10" s="310"/>
    </row>
    <row r="11" spans="2:4" ht="41.25" customHeight="1" x14ac:dyDescent="0.3"/>
    <row r="12" spans="2:4" ht="24.75" customHeight="1" x14ac:dyDescent="0.3">
      <c r="B12" s="2" t="s">
        <v>3</v>
      </c>
      <c r="C12" s="313" t="s">
        <v>4</v>
      </c>
      <c r="D12" s="308"/>
    </row>
    <row r="13" spans="2:4" ht="19.5" customHeight="1" x14ac:dyDescent="0.3">
      <c r="B13" s="3"/>
      <c r="C13" s="3"/>
      <c r="D13" s="3"/>
    </row>
    <row r="14" spans="2:4" ht="24.75" customHeight="1" x14ac:dyDescent="0.3">
      <c r="B14" s="314" t="s">
        <v>5</v>
      </c>
      <c r="C14" s="315"/>
      <c r="D14" s="308"/>
    </row>
    <row r="15" spans="2:4" ht="22.5" customHeight="1" x14ac:dyDescent="0.3">
      <c r="B15" s="4" t="s">
        <v>6</v>
      </c>
      <c r="C15" s="307" t="s">
        <v>7</v>
      </c>
      <c r="D15" s="308"/>
    </row>
    <row r="16" spans="2:4" ht="22.5" customHeight="1" x14ac:dyDescent="0.3">
      <c r="B16" s="4" t="s">
        <v>8</v>
      </c>
      <c r="C16" s="307" t="s">
        <v>9</v>
      </c>
      <c r="D16" s="308"/>
    </row>
    <row r="17" spans="2:4" ht="53.25" customHeight="1" x14ac:dyDescent="0.3">
      <c r="B17" s="4" t="s">
        <v>10</v>
      </c>
      <c r="C17" s="307" t="s">
        <v>11</v>
      </c>
      <c r="D17" s="308"/>
    </row>
    <row r="18" spans="2:4" ht="22.5" customHeight="1" x14ac:dyDescent="0.3">
      <c r="B18" s="4" t="s">
        <v>12</v>
      </c>
      <c r="C18" s="316" t="s">
        <v>13</v>
      </c>
      <c r="D18" s="308"/>
    </row>
    <row r="19" spans="2:4" ht="22.5" customHeight="1" x14ac:dyDescent="0.3">
      <c r="B19" s="4" t="s">
        <v>14</v>
      </c>
      <c r="C19" s="317" t="s">
        <v>15</v>
      </c>
      <c r="D19" s="308"/>
    </row>
    <row r="20" spans="2:4" ht="41.25" customHeight="1" x14ac:dyDescent="0.3"/>
    <row r="21" spans="2:4" ht="24.75" customHeight="1" x14ac:dyDescent="0.3">
      <c r="B21" s="318" t="s">
        <v>16</v>
      </c>
      <c r="C21" s="315"/>
      <c r="D21" s="308"/>
    </row>
    <row r="22" spans="2:4" ht="140.25" customHeight="1" x14ac:dyDescent="0.3">
      <c r="B22" s="319" t="s">
        <v>17</v>
      </c>
      <c r="C22" s="315"/>
      <c r="D22" s="308"/>
    </row>
    <row r="23" spans="2:4" ht="14.25" customHeight="1" x14ac:dyDescent="0.3"/>
    <row r="24" spans="2:4" ht="14.25" customHeight="1" x14ac:dyDescent="0.3"/>
    <row r="25" spans="2:4" ht="14.25" customHeight="1" x14ac:dyDescent="0.3"/>
    <row r="26" spans="2:4" ht="14.25" customHeight="1" x14ac:dyDescent="0.3"/>
    <row r="27" spans="2:4" ht="14.25" customHeight="1" x14ac:dyDescent="0.3"/>
    <row r="28" spans="2:4" ht="14.25" customHeight="1" x14ac:dyDescent="0.3"/>
    <row r="29" spans="2:4" ht="14.25" customHeight="1" x14ac:dyDescent="0.3"/>
    <row r="30" spans="2:4" ht="14.25" customHeight="1" x14ac:dyDescent="0.3"/>
    <row r="31" spans="2:4" ht="14.25" customHeight="1" x14ac:dyDescent="0.3"/>
    <row r="32" spans="2:4"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2">
    <mergeCell ref="C17:D17"/>
    <mergeCell ref="C18:D18"/>
    <mergeCell ref="C19:D19"/>
    <mergeCell ref="B21:D21"/>
    <mergeCell ref="B22:D22"/>
    <mergeCell ref="C15:D15"/>
    <mergeCell ref="C16:D16"/>
    <mergeCell ref="B6:D6"/>
    <mergeCell ref="B8:D8"/>
    <mergeCell ref="B10:D10"/>
    <mergeCell ref="C12:D12"/>
    <mergeCell ref="B14:D14"/>
  </mergeCells>
  <pageMargins left="0.25" right="0.25" top="0.75" bottom="0.75" header="0" footer="0"/>
  <pageSetup paperSize="9"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CC2E5"/>
    <pageSetUpPr fitToPage="1"/>
  </sheetPr>
  <dimension ref="A1:K1000"/>
  <sheetViews>
    <sheetView showGridLines="0" workbookViewId="0">
      <selection activeCell="B6" sqref="B6"/>
    </sheetView>
  </sheetViews>
  <sheetFormatPr defaultColWidth="14.44140625" defaultRowHeight="15" customHeight="1" x14ac:dyDescent="0.3"/>
  <cols>
    <col min="1" max="1" width="2.6640625" customWidth="1"/>
    <col min="2" max="2" width="8" customWidth="1"/>
    <col min="3" max="3" width="4.33203125" customWidth="1"/>
    <col min="4" max="4" width="69.6640625" customWidth="1"/>
    <col min="5" max="5" width="13.44140625" customWidth="1"/>
    <col min="6" max="6" width="95.44140625" customWidth="1"/>
    <col min="7" max="26" width="11.44140625" customWidth="1"/>
  </cols>
  <sheetData>
    <row r="1" spans="1:11" ht="14.25" customHeight="1" x14ac:dyDescent="0.3">
      <c r="A1" s="3"/>
      <c r="B1" s="187" t="s">
        <v>194</v>
      </c>
      <c r="C1" s="187"/>
      <c r="D1" s="188"/>
      <c r="E1" s="3"/>
      <c r="F1" s="188"/>
      <c r="G1" s="3"/>
      <c r="H1" s="3"/>
      <c r="I1" s="3"/>
    </row>
    <row r="2" spans="1:11" ht="15" customHeight="1" x14ac:dyDescent="0.3">
      <c r="A2" s="3"/>
      <c r="B2" s="187" t="s">
        <v>195</v>
      </c>
      <c r="C2" s="187"/>
      <c r="D2" s="189"/>
      <c r="E2" s="38" t="s">
        <v>18</v>
      </c>
      <c r="F2" s="190"/>
      <c r="G2" s="3"/>
      <c r="H2" s="3"/>
      <c r="I2" s="3"/>
    </row>
    <row r="3" spans="1:11" ht="15" customHeight="1" x14ac:dyDescent="0.3">
      <c r="A3" s="3"/>
      <c r="B3" s="187" t="s">
        <v>370</v>
      </c>
      <c r="C3" s="187"/>
      <c r="D3" s="188"/>
      <c r="E3" s="40" t="s">
        <v>19</v>
      </c>
      <c r="F3" s="190"/>
      <c r="G3" s="3"/>
      <c r="H3" s="3"/>
      <c r="I3" s="3"/>
    </row>
    <row r="4" spans="1:11" ht="14.25" customHeight="1" x14ac:dyDescent="0.3">
      <c r="A4" s="3"/>
      <c r="B4" s="191"/>
      <c r="C4" s="191"/>
      <c r="D4" s="188"/>
      <c r="E4" s="3"/>
      <c r="F4" s="188"/>
      <c r="G4" s="3"/>
      <c r="H4" s="3"/>
      <c r="I4" s="3"/>
    </row>
    <row r="5" spans="1:11" ht="14.25" customHeight="1" x14ac:dyDescent="0.3">
      <c r="A5" s="3"/>
      <c r="B5" s="191"/>
      <c r="C5" s="191"/>
      <c r="D5" s="188"/>
      <c r="E5" s="243" t="s">
        <v>196</v>
      </c>
      <c r="F5" s="291"/>
      <c r="G5" s="3"/>
      <c r="H5" s="3"/>
      <c r="I5" s="3"/>
    </row>
    <row r="6" spans="1:11" ht="21" customHeight="1" x14ac:dyDescent="0.3">
      <c r="A6" s="116"/>
      <c r="B6" s="292" t="s">
        <v>475</v>
      </c>
      <c r="C6" s="245"/>
      <c r="D6" s="245"/>
      <c r="E6" s="241"/>
      <c r="F6" s="293"/>
      <c r="G6" s="116"/>
      <c r="H6" s="116"/>
      <c r="I6" s="116"/>
    </row>
    <row r="7" spans="1:11" ht="5.25" customHeight="1" x14ac:dyDescent="0.3">
      <c r="A7" s="3"/>
      <c r="B7" s="384"/>
      <c r="C7" s="310"/>
      <c r="D7" s="310"/>
      <c r="E7" s="3"/>
      <c r="F7" s="188"/>
      <c r="G7" s="3"/>
      <c r="H7" s="3"/>
      <c r="I7" s="3"/>
    </row>
    <row r="8" spans="1:11" ht="158.25" customHeight="1" x14ac:dyDescent="0.3">
      <c r="A8" s="3"/>
      <c r="B8" s="395" t="s">
        <v>476</v>
      </c>
      <c r="C8" s="310"/>
      <c r="D8" s="310"/>
      <c r="E8" s="310"/>
      <c r="F8" s="310"/>
      <c r="G8" s="3"/>
      <c r="H8" s="3"/>
      <c r="I8" s="3"/>
    </row>
    <row r="9" spans="1:11" ht="18" customHeight="1" x14ac:dyDescent="0.3">
      <c r="A9" s="3"/>
      <c r="B9" s="396" t="s">
        <v>477</v>
      </c>
      <c r="C9" s="326"/>
      <c r="D9" s="326"/>
      <c r="E9" s="192"/>
      <c r="F9" s="192"/>
      <c r="G9" s="3"/>
      <c r="H9" s="3"/>
      <c r="I9" s="3"/>
    </row>
    <row r="10" spans="1:11" ht="14.25" customHeight="1" x14ac:dyDescent="0.3">
      <c r="A10" s="3"/>
      <c r="B10" s="191"/>
      <c r="C10" s="191"/>
      <c r="D10" s="193"/>
      <c r="E10" s="3"/>
      <c r="F10" s="188"/>
      <c r="G10" s="3"/>
      <c r="H10" s="3"/>
      <c r="I10" s="3"/>
    </row>
    <row r="11" spans="1:11" ht="28.5" customHeight="1" x14ac:dyDescent="0.3">
      <c r="A11" s="3"/>
      <c r="B11" s="372" t="s">
        <v>478</v>
      </c>
      <c r="C11" s="326"/>
      <c r="D11" s="326"/>
      <c r="E11" s="326"/>
      <c r="F11" s="326"/>
      <c r="G11" s="194"/>
      <c r="H11" s="195"/>
      <c r="I11" s="195"/>
      <c r="J11" s="3"/>
      <c r="K11" s="3"/>
    </row>
    <row r="12" spans="1:11" ht="14.25" customHeight="1" x14ac:dyDescent="0.3">
      <c r="A12" s="3"/>
      <c r="B12" s="191"/>
      <c r="C12" s="191"/>
      <c r="D12" s="188"/>
      <c r="E12" s="3"/>
      <c r="F12" s="188"/>
      <c r="G12" s="3"/>
      <c r="H12" s="3"/>
      <c r="I12" s="3"/>
      <c r="J12" s="3"/>
      <c r="K12" s="3"/>
    </row>
    <row r="13" spans="1:11" ht="26.25" customHeight="1" x14ac:dyDescent="0.3">
      <c r="A13" s="196"/>
      <c r="B13" s="197" t="s">
        <v>64</v>
      </c>
      <c r="C13" s="373" t="s">
        <v>374</v>
      </c>
      <c r="D13" s="315"/>
      <c r="E13" s="198" t="s">
        <v>290</v>
      </c>
      <c r="F13" s="199" t="s">
        <v>479</v>
      </c>
      <c r="G13" s="196"/>
      <c r="H13" s="196"/>
      <c r="I13" s="196"/>
      <c r="J13" s="196"/>
      <c r="K13" s="196"/>
    </row>
    <row r="14" spans="1:11" ht="37.5" customHeight="1" x14ac:dyDescent="0.3">
      <c r="A14" s="196"/>
      <c r="B14" s="224" t="s">
        <v>480</v>
      </c>
      <c r="C14" s="391" t="s">
        <v>481</v>
      </c>
      <c r="D14" s="315"/>
      <c r="E14" s="205" t="s">
        <v>194</v>
      </c>
      <c r="F14" s="208" t="s">
        <v>482</v>
      </c>
      <c r="G14" s="196"/>
      <c r="H14" s="196"/>
      <c r="I14" s="196"/>
      <c r="J14" s="196"/>
      <c r="K14" s="196"/>
    </row>
    <row r="15" spans="1:11" ht="106.5" customHeight="1" x14ac:dyDescent="0.3">
      <c r="A15" s="3"/>
      <c r="B15" s="207" t="s">
        <v>483</v>
      </c>
      <c r="C15" s="367" t="s">
        <v>484</v>
      </c>
      <c r="D15" s="315"/>
      <c r="E15" s="205" t="s">
        <v>194</v>
      </c>
      <c r="F15" s="208" t="s">
        <v>485</v>
      </c>
      <c r="G15" s="3"/>
      <c r="H15" s="201" t="s">
        <v>385</v>
      </c>
      <c r="I15" s="202"/>
      <c r="J15" s="202"/>
      <c r="K15" s="3"/>
    </row>
    <row r="16" spans="1:11" ht="61.5" customHeight="1" x14ac:dyDescent="0.3">
      <c r="A16" s="3"/>
      <c r="B16" s="207" t="s">
        <v>486</v>
      </c>
      <c r="C16" s="367" t="s">
        <v>487</v>
      </c>
      <c r="D16" s="315"/>
      <c r="E16" s="205" t="s">
        <v>194</v>
      </c>
      <c r="F16" s="208" t="s">
        <v>488</v>
      </c>
      <c r="G16" s="3"/>
      <c r="H16" s="201" t="s">
        <v>388</v>
      </c>
      <c r="I16" s="202"/>
      <c r="J16" s="202"/>
      <c r="K16" s="3"/>
    </row>
    <row r="17" spans="1:9" ht="18.75" customHeight="1" x14ac:dyDescent="0.3">
      <c r="A17" s="202" t="s">
        <v>388</v>
      </c>
      <c r="B17" s="209" t="s">
        <v>489</v>
      </c>
      <c r="C17" s="294"/>
      <c r="D17" s="294"/>
      <c r="E17" s="295"/>
      <c r="F17" s="296"/>
      <c r="G17" s="3"/>
      <c r="H17" s="3"/>
      <c r="I17" s="3"/>
    </row>
    <row r="18" spans="1:9" ht="81.75" customHeight="1" x14ac:dyDescent="0.3">
      <c r="A18" s="202" t="s">
        <v>399</v>
      </c>
      <c r="B18" s="394" t="s">
        <v>490</v>
      </c>
      <c r="C18" s="346"/>
      <c r="D18" s="346"/>
      <c r="E18" s="346"/>
      <c r="F18" s="335"/>
      <c r="G18" s="3"/>
      <c r="H18" s="3"/>
      <c r="I18" s="3"/>
    </row>
    <row r="19" spans="1:9" ht="30" customHeight="1" x14ac:dyDescent="0.3">
      <c r="A19" s="202" t="s">
        <v>391</v>
      </c>
      <c r="B19" s="191"/>
      <c r="C19" s="191"/>
      <c r="D19" s="188"/>
      <c r="E19" s="3"/>
      <c r="F19" s="188"/>
      <c r="G19" s="3"/>
      <c r="H19" s="3"/>
      <c r="I19" s="3"/>
    </row>
    <row r="20" spans="1:9" ht="30" customHeight="1" x14ac:dyDescent="0.3">
      <c r="A20" s="3"/>
      <c r="B20" s="372" t="s">
        <v>491</v>
      </c>
      <c r="C20" s="326"/>
      <c r="D20" s="326"/>
      <c r="E20" s="326"/>
      <c r="F20" s="326"/>
      <c r="G20" s="194"/>
      <c r="H20" s="194"/>
      <c r="I20" s="194"/>
    </row>
    <row r="21" spans="1:9" ht="12.75" customHeight="1" x14ac:dyDescent="0.3">
      <c r="A21" s="3"/>
      <c r="B21" s="210"/>
      <c r="C21" s="210"/>
      <c r="D21" s="210"/>
      <c r="E21" s="211"/>
      <c r="F21" s="210"/>
      <c r="G21" s="194"/>
      <c r="H21" s="194"/>
      <c r="I21" s="194"/>
    </row>
    <row r="22" spans="1:9" ht="26.25" customHeight="1" x14ac:dyDescent="0.3">
      <c r="A22" s="196"/>
      <c r="B22" s="197" t="s">
        <v>64</v>
      </c>
      <c r="C22" s="373" t="s">
        <v>374</v>
      </c>
      <c r="D22" s="315"/>
      <c r="E22" s="198" t="s">
        <v>290</v>
      </c>
      <c r="F22" s="199" t="s">
        <v>479</v>
      </c>
      <c r="G22" s="196"/>
      <c r="H22" s="196"/>
      <c r="I22" s="196"/>
    </row>
    <row r="23" spans="1:9" ht="51.75" customHeight="1" x14ac:dyDescent="0.3">
      <c r="A23" s="3"/>
      <c r="B23" s="214" t="s">
        <v>492</v>
      </c>
      <c r="C23" s="393" t="s">
        <v>493</v>
      </c>
      <c r="D23" s="308"/>
      <c r="E23" s="229" t="s">
        <v>195</v>
      </c>
      <c r="F23" s="230"/>
      <c r="G23" s="3"/>
      <c r="H23" s="3"/>
      <c r="I23" s="3"/>
    </row>
    <row r="24" spans="1:9" ht="57.75" customHeight="1" x14ac:dyDescent="0.3">
      <c r="A24" s="3"/>
      <c r="B24" s="214" t="s">
        <v>494</v>
      </c>
      <c r="C24" s="393" t="s">
        <v>495</v>
      </c>
      <c r="D24" s="308"/>
      <c r="E24" s="229" t="s">
        <v>195</v>
      </c>
      <c r="F24" s="230"/>
      <c r="G24" s="3"/>
      <c r="H24" s="3"/>
      <c r="I24" s="3"/>
    </row>
    <row r="25" spans="1:9" ht="66" customHeight="1" x14ac:dyDescent="0.3">
      <c r="A25" s="3"/>
      <c r="B25" s="214" t="s">
        <v>496</v>
      </c>
      <c r="C25" s="367" t="s">
        <v>497</v>
      </c>
      <c r="D25" s="315"/>
      <c r="E25" s="297" t="s">
        <v>195</v>
      </c>
      <c r="F25" s="230"/>
      <c r="G25" s="3"/>
      <c r="H25" s="3"/>
      <c r="I25" s="3"/>
    </row>
    <row r="26" spans="1:9" ht="39" customHeight="1" x14ac:dyDescent="0.3">
      <c r="A26" s="3"/>
      <c r="B26" s="214" t="s">
        <v>498</v>
      </c>
      <c r="C26" s="391" t="s">
        <v>499</v>
      </c>
      <c r="D26" s="315"/>
      <c r="E26" s="218" t="s">
        <v>194</v>
      </c>
      <c r="F26" s="213" t="s">
        <v>500</v>
      </c>
      <c r="G26" s="3"/>
      <c r="H26" s="3"/>
      <c r="I26" s="3"/>
    </row>
    <row r="27" spans="1:9" ht="51.75" customHeight="1" x14ac:dyDescent="0.3">
      <c r="A27" s="3"/>
      <c r="B27" s="214" t="s">
        <v>501</v>
      </c>
      <c r="C27" s="391" t="s">
        <v>502</v>
      </c>
      <c r="D27" s="308"/>
      <c r="E27" s="218" t="s">
        <v>194</v>
      </c>
      <c r="F27" s="213" t="s">
        <v>503</v>
      </c>
      <c r="G27" s="3"/>
      <c r="H27" s="3"/>
      <c r="I27" s="3"/>
    </row>
    <row r="28" spans="1:9" ht="148.5" customHeight="1" x14ac:dyDescent="0.3">
      <c r="A28" s="3"/>
      <c r="B28" s="214" t="s">
        <v>504</v>
      </c>
      <c r="C28" s="391" t="s">
        <v>505</v>
      </c>
      <c r="D28" s="308"/>
      <c r="E28" s="218" t="s">
        <v>194</v>
      </c>
      <c r="F28" s="213" t="s">
        <v>503</v>
      </c>
      <c r="G28" s="3"/>
      <c r="H28" s="3"/>
      <c r="I28" s="3"/>
    </row>
    <row r="29" spans="1:9" ht="54.75" customHeight="1" x14ac:dyDescent="0.3">
      <c r="A29" s="3"/>
      <c r="B29" s="214" t="s">
        <v>506</v>
      </c>
      <c r="C29" s="376" t="s">
        <v>507</v>
      </c>
      <c r="D29" s="346"/>
      <c r="E29" s="297" t="s">
        <v>194</v>
      </c>
      <c r="F29" s="213" t="s">
        <v>503</v>
      </c>
      <c r="G29" s="3"/>
      <c r="H29" s="3"/>
      <c r="I29" s="3"/>
    </row>
    <row r="30" spans="1:9" ht="18.75" customHeight="1" x14ac:dyDescent="0.3">
      <c r="A30" s="202" t="s">
        <v>388</v>
      </c>
      <c r="B30" s="209" t="s">
        <v>508</v>
      </c>
      <c r="C30" s="294"/>
      <c r="D30" s="294"/>
      <c r="E30" s="295"/>
      <c r="F30" s="296"/>
      <c r="G30" s="3"/>
      <c r="H30" s="3"/>
      <c r="I30" s="3"/>
    </row>
    <row r="31" spans="1:9" ht="60" customHeight="1" x14ac:dyDescent="0.3">
      <c r="A31" s="202" t="s">
        <v>399</v>
      </c>
      <c r="B31" s="371"/>
      <c r="C31" s="346"/>
      <c r="D31" s="346"/>
      <c r="E31" s="346"/>
      <c r="F31" s="335"/>
      <c r="G31" s="3"/>
      <c r="H31" s="3"/>
      <c r="I31" s="3"/>
    </row>
    <row r="32" spans="1:9" ht="14.25" customHeight="1" x14ac:dyDescent="0.3">
      <c r="A32" s="3"/>
      <c r="B32" s="191"/>
      <c r="C32" s="191"/>
      <c r="D32" s="188"/>
      <c r="E32" s="3"/>
      <c r="F32" s="188"/>
      <c r="G32" s="3"/>
      <c r="H32" s="3"/>
      <c r="I32" s="3"/>
    </row>
    <row r="33" spans="1:9" ht="26.25" customHeight="1" x14ac:dyDescent="0.3">
      <c r="A33" s="3"/>
      <c r="B33" s="372" t="s">
        <v>509</v>
      </c>
      <c r="C33" s="326"/>
      <c r="D33" s="326"/>
      <c r="E33" s="326"/>
      <c r="F33" s="326"/>
      <c r="G33" s="194"/>
      <c r="H33" s="194"/>
      <c r="I33" s="194"/>
    </row>
    <row r="34" spans="1:9" ht="14.25" customHeight="1" x14ac:dyDescent="0.3">
      <c r="A34" s="215"/>
      <c r="B34" s="216"/>
      <c r="C34" s="216"/>
      <c r="D34" s="217"/>
      <c r="E34" s="215"/>
      <c r="F34" s="217"/>
      <c r="G34" s="215"/>
      <c r="H34" s="215"/>
      <c r="I34" s="215"/>
    </row>
    <row r="35" spans="1:9" ht="26.25" customHeight="1" x14ac:dyDescent="0.3">
      <c r="A35" s="196"/>
      <c r="B35" s="197" t="s">
        <v>64</v>
      </c>
      <c r="C35" s="373" t="s">
        <v>374</v>
      </c>
      <c r="D35" s="308"/>
      <c r="E35" s="198" t="s">
        <v>290</v>
      </c>
      <c r="F35" s="199" t="s">
        <v>479</v>
      </c>
      <c r="G35" s="196"/>
      <c r="H35" s="196"/>
      <c r="I35" s="196"/>
    </row>
    <row r="36" spans="1:9" ht="52.5" customHeight="1" x14ac:dyDescent="0.3">
      <c r="A36" s="215"/>
      <c r="B36" s="207" t="s">
        <v>510</v>
      </c>
      <c r="C36" s="367" t="s">
        <v>511</v>
      </c>
      <c r="D36" s="308"/>
      <c r="E36" s="218" t="s">
        <v>194</v>
      </c>
      <c r="F36" s="213" t="s">
        <v>512</v>
      </c>
      <c r="G36" s="215"/>
      <c r="H36" s="215"/>
      <c r="I36" s="215"/>
    </row>
    <row r="37" spans="1:9" ht="60" customHeight="1" x14ac:dyDescent="0.3">
      <c r="A37" s="215"/>
      <c r="B37" s="207" t="s">
        <v>513</v>
      </c>
      <c r="C37" s="367" t="s">
        <v>514</v>
      </c>
      <c r="D37" s="308"/>
      <c r="E37" s="218" t="s">
        <v>194</v>
      </c>
      <c r="F37" s="213" t="s">
        <v>515</v>
      </c>
      <c r="G37" s="215"/>
      <c r="H37" s="215"/>
      <c r="I37" s="215"/>
    </row>
    <row r="38" spans="1:9" ht="60" customHeight="1" x14ac:dyDescent="0.3">
      <c r="A38" s="215"/>
      <c r="B38" s="207" t="s">
        <v>516</v>
      </c>
      <c r="C38" s="367" t="s">
        <v>517</v>
      </c>
      <c r="D38" s="308"/>
      <c r="E38" s="218" t="s">
        <v>194</v>
      </c>
      <c r="F38" s="305" t="s">
        <v>518</v>
      </c>
      <c r="G38" s="215"/>
      <c r="H38" s="215"/>
      <c r="I38" s="215"/>
    </row>
    <row r="39" spans="1:9" ht="70.5" customHeight="1" x14ac:dyDescent="0.3">
      <c r="A39" s="215"/>
      <c r="B39" s="207" t="s">
        <v>519</v>
      </c>
      <c r="C39" s="391" t="s">
        <v>520</v>
      </c>
      <c r="D39" s="308"/>
      <c r="E39" s="218" t="s">
        <v>194</v>
      </c>
      <c r="F39" s="213" t="s">
        <v>521</v>
      </c>
      <c r="G39" s="215"/>
      <c r="H39" s="215"/>
      <c r="I39" s="215"/>
    </row>
    <row r="40" spans="1:9" ht="60" customHeight="1" x14ac:dyDescent="0.3">
      <c r="A40" s="215"/>
      <c r="B40" s="207" t="s">
        <v>522</v>
      </c>
      <c r="C40" s="391" t="s">
        <v>523</v>
      </c>
      <c r="D40" s="308"/>
      <c r="E40" s="218" t="s">
        <v>194</v>
      </c>
      <c r="F40" s="213" t="s">
        <v>524</v>
      </c>
      <c r="G40" s="215"/>
      <c r="H40" s="215"/>
      <c r="I40" s="215"/>
    </row>
    <row r="41" spans="1:9" ht="18.75" customHeight="1" x14ac:dyDescent="0.3">
      <c r="A41" s="215"/>
      <c r="B41" s="209" t="s">
        <v>525</v>
      </c>
      <c r="C41" s="301"/>
      <c r="D41" s="301"/>
      <c r="E41" s="302"/>
      <c r="F41" s="303"/>
      <c r="G41" s="215"/>
      <c r="H41" s="215"/>
      <c r="I41" s="215"/>
    </row>
    <row r="42" spans="1:9" ht="60" customHeight="1" x14ac:dyDescent="0.3">
      <c r="A42" s="215"/>
      <c r="B42" s="392"/>
      <c r="C42" s="346"/>
      <c r="D42" s="346"/>
      <c r="E42" s="346"/>
      <c r="F42" s="335"/>
      <c r="G42" s="215"/>
      <c r="H42" s="215"/>
      <c r="I42" s="215"/>
    </row>
    <row r="43" spans="1:9" ht="34.5" customHeight="1" x14ac:dyDescent="0.3">
      <c r="A43" s="3"/>
      <c r="B43" s="191"/>
      <c r="C43" s="191"/>
      <c r="D43" s="222"/>
      <c r="E43" s="223"/>
      <c r="F43" s="222"/>
      <c r="G43" s="3"/>
      <c r="H43" s="3"/>
      <c r="I43" s="3"/>
    </row>
    <row r="44" spans="1:9" ht="23.25" customHeight="1" x14ac:dyDescent="0.3">
      <c r="A44" s="3"/>
      <c r="B44" s="372" t="s">
        <v>526</v>
      </c>
      <c r="C44" s="326"/>
      <c r="D44" s="326"/>
      <c r="E44" s="326"/>
      <c r="F44" s="326"/>
      <c r="G44" s="194"/>
      <c r="H44" s="194"/>
      <c r="I44" s="194"/>
    </row>
    <row r="45" spans="1:9" ht="14.25" customHeight="1" x14ac:dyDescent="0.3">
      <c r="A45" s="3"/>
      <c r="B45" s="191"/>
      <c r="C45" s="191"/>
      <c r="D45" s="188"/>
      <c r="E45" s="3"/>
      <c r="F45" s="188"/>
      <c r="G45" s="3"/>
      <c r="H45" s="3"/>
      <c r="I45" s="3"/>
    </row>
    <row r="46" spans="1:9" ht="26.25" customHeight="1" x14ac:dyDescent="0.3">
      <c r="A46" s="196"/>
      <c r="B46" s="197" t="s">
        <v>64</v>
      </c>
      <c r="C46" s="373" t="s">
        <v>374</v>
      </c>
      <c r="D46" s="308"/>
      <c r="E46" s="198" t="s">
        <v>290</v>
      </c>
      <c r="F46" s="199" t="s">
        <v>479</v>
      </c>
      <c r="G46" s="196"/>
      <c r="H46" s="196"/>
      <c r="I46" s="196"/>
    </row>
    <row r="47" spans="1:9" ht="50.25" customHeight="1" x14ac:dyDescent="0.3">
      <c r="A47" s="3"/>
      <c r="B47" s="207" t="s">
        <v>527</v>
      </c>
      <c r="C47" s="367" t="s">
        <v>528</v>
      </c>
      <c r="D47" s="308"/>
      <c r="E47" s="218" t="s">
        <v>194</v>
      </c>
      <c r="F47" s="213" t="s">
        <v>529</v>
      </c>
      <c r="G47" s="3"/>
      <c r="H47" s="3"/>
      <c r="I47" s="3"/>
    </row>
    <row r="48" spans="1:9" ht="54" customHeight="1" x14ac:dyDescent="0.3">
      <c r="A48" s="3"/>
      <c r="B48" s="207" t="s">
        <v>530</v>
      </c>
      <c r="C48" s="393" t="s">
        <v>531</v>
      </c>
      <c r="D48" s="308"/>
      <c r="E48" s="231" t="s">
        <v>194</v>
      </c>
      <c r="F48" s="232" t="s">
        <v>532</v>
      </c>
      <c r="G48" s="3"/>
      <c r="H48" s="3"/>
      <c r="I48" s="3"/>
    </row>
    <row r="49" spans="1:9" ht="87.75" customHeight="1" x14ac:dyDescent="0.3">
      <c r="A49" s="3"/>
      <c r="B49" s="207" t="s">
        <v>533</v>
      </c>
      <c r="C49" s="367" t="s">
        <v>534</v>
      </c>
      <c r="D49" s="308"/>
      <c r="E49" s="218" t="s">
        <v>194</v>
      </c>
      <c r="F49" s="213" t="s">
        <v>535</v>
      </c>
      <c r="G49" s="3"/>
      <c r="H49" s="3"/>
      <c r="I49" s="3"/>
    </row>
    <row r="50" spans="1:9" ht="69" customHeight="1" x14ac:dyDescent="0.3">
      <c r="A50" s="3"/>
      <c r="B50" s="207" t="s">
        <v>536</v>
      </c>
      <c r="C50" s="391" t="s">
        <v>537</v>
      </c>
      <c r="D50" s="308"/>
      <c r="E50" s="218" t="s">
        <v>194</v>
      </c>
      <c r="F50" s="213" t="s">
        <v>538</v>
      </c>
      <c r="G50" s="3"/>
      <c r="H50" s="3"/>
      <c r="I50" s="3"/>
    </row>
    <row r="51" spans="1:9" ht="19.5" customHeight="1" x14ac:dyDescent="0.3">
      <c r="A51" s="3"/>
      <c r="B51" s="207" t="s">
        <v>539</v>
      </c>
      <c r="C51" s="391" t="s">
        <v>540</v>
      </c>
      <c r="D51" s="308"/>
      <c r="E51" s="218" t="s">
        <v>194</v>
      </c>
      <c r="F51" s="213" t="s">
        <v>541</v>
      </c>
      <c r="G51" s="3"/>
      <c r="H51" s="3"/>
      <c r="I51" s="3"/>
    </row>
    <row r="52" spans="1:9" ht="19.5" customHeight="1" x14ac:dyDescent="0.3">
      <c r="A52" s="3"/>
      <c r="B52" s="207" t="s">
        <v>542</v>
      </c>
      <c r="C52" s="391" t="s">
        <v>543</v>
      </c>
      <c r="D52" s="308"/>
      <c r="E52" s="218" t="s">
        <v>194</v>
      </c>
      <c r="F52" s="213" t="s">
        <v>541</v>
      </c>
      <c r="G52" s="3"/>
      <c r="H52" s="3"/>
      <c r="I52" s="3"/>
    </row>
    <row r="53" spans="1:9" ht="42.75" customHeight="1" x14ac:dyDescent="0.3">
      <c r="A53" s="3"/>
      <c r="B53" s="207" t="s">
        <v>544</v>
      </c>
      <c r="C53" s="391" t="s">
        <v>545</v>
      </c>
      <c r="D53" s="308"/>
      <c r="E53" s="218" t="s">
        <v>195</v>
      </c>
      <c r="F53" s="213" t="s">
        <v>541</v>
      </c>
      <c r="G53" s="3"/>
      <c r="H53" s="3"/>
      <c r="I53" s="3"/>
    </row>
    <row r="54" spans="1:9" ht="42.75" customHeight="1" x14ac:dyDescent="0.3">
      <c r="A54" s="3"/>
      <c r="B54" s="207" t="s">
        <v>546</v>
      </c>
      <c r="C54" s="391" t="s">
        <v>547</v>
      </c>
      <c r="D54" s="308"/>
      <c r="E54" s="218" t="s">
        <v>195</v>
      </c>
      <c r="F54" s="213" t="s">
        <v>541</v>
      </c>
      <c r="G54" s="3"/>
      <c r="H54" s="3"/>
      <c r="I54" s="3"/>
    </row>
    <row r="55" spans="1:9" ht="19.5" customHeight="1" x14ac:dyDescent="0.3">
      <c r="A55" s="3"/>
      <c r="B55" s="207" t="s">
        <v>548</v>
      </c>
      <c r="C55" s="391" t="s">
        <v>549</v>
      </c>
      <c r="D55" s="308"/>
      <c r="E55" s="218" t="s">
        <v>194</v>
      </c>
      <c r="F55" s="213" t="s">
        <v>541</v>
      </c>
      <c r="G55" s="3"/>
      <c r="H55" s="3"/>
      <c r="I55" s="3"/>
    </row>
    <row r="56" spans="1:9" ht="35.25" customHeight="1" x14ac:dyDescent="0.3">
      <c r="A56" s="3"/>
      <c r="B56" s="207" t="s">
        <v>550</v>
      </c>
      <c r="C56" s="391" t="s">
        <v>551</v>
      </c>
      <c r="D56" s="308"/>
      <c r="E56" s="218" t="s">
        <v>194</v>
      </c>
      <c r="F56" s="213" t="s">
        <v>541</v>
      </c>
      <c r="G56" s="3"/>
      <c r="H56" s="3"/>
      <c r="I56" s="3"/>
    </row>
    <row r="57" spans="1:9" ht="57.75" customHeight="1" x14ac:dyDescent="0.3">
      <c r="A57" s="3"/>
      <c r="B57" s="207" t="s">
        <v>552</v>
      </c>
      <c r="C57" s="391" t="s">
        <v>553</v>
      </c>
      <c r="D57" s="308"/>
      <c r="E57" s="218"/>
      <c r="F57" s="213" t="s">
        <v>554</v>
      </c>
      <c r="G57" s="3"/>
      <c r="H57" s="3"/>
      <c r="I57" s="3"/>
    </row>
    <row r="58" spans="1:9" ht="55.5" customHeight="1" x14ac:dyDescent="0.3">
      <c r="A58" s="3"/>
      <c r="B58" s="207" t="s">
        <v>555</v>
      </c>
      <c r="C58" s="391" t="s">
        <v>556</v>
      </c>
      <c r="D58" s="308"/>
      <c r="E58" s="218" t="s">
        <v>194</v>
      </c>
      <c r="F58" s="213" t="s">
        <v>557</v>
      </c>
      <c r="G58" s="3"/>
      <c r="H58" s="3"/>
      <c r="I58" s="3"/>
    </row>
    <row r="59" spans="1:9" ht="43.5" customHeight="1" x14ac:dyDescent="0.3">
      <c r="A59" s="3"/>
      <c r="B59" s="397" t="s">
        <v>558</v>
      </c>
      <c r="C59" s="315"/>
      <c r="D59" s="315"/>
      <c r="E59" s="315"/>
      <c r="F59" s="308"/>
      <c r="G59" s="3"/>
      <c r="H59" s="3"/>
      <c r="I59" s="3"/>
    </row>
    <row r="60" spans="1:9" ht="52.5" customHeight="1" x14ac:dyDescent="0.3">
      <c r="A60" s="3"/>
      <c r="B60" s="207" t="s">
        <v>559</v>
      </c>
      <c r="C60" s="391" t="s">
        <v>560</v>
      </c>
      <c r="D60" s="308"/>
      <c r="E60" s="218" t="s">
        <v>194</v>
      </c>
      <c r="F60" s="233" t="s">
        <v>561</v>
      </c>
      <c r="G60" s="3"/>
      <c r="H60" s="3"/>
      <c r="I60" s="3"/>
    </row>
    <row r="61" spans="1:9" ht="18.75" customHeight="1" x14ac:dyDescent="0.3">
      <c r="A61" s="202" t="s">
        <v>388</v>
      </c>
      <c r="B61" s="209" t="s">
        <v>562</v>
      </c>
      <c r="C61" s="294"/>
      <c r="D61" s="294"/>
      <c r="E61" s="295"/>
      <c r="F61" s="296"/>
      <c r="G61" s="3"/>
      <c r="H61" s="3"/>
      <c r="I61" s="3"/>
    </row>
    <row r="62" spans="1:9" ht="60" customHeight="1" x14ac:dyDescent="0.3">
      <c r="A62" s="202" t="s">
        <v>399</v>
      </c>
      <c r="B62" s="371"/>
      <c r="C62" s="346"/>
      <c r="D62" s="346"/>
      <c r="E62" s="346"/>
      <c r="F62" s="335"/>
      <c r="G62" s="3"/>
      <c r="H62" s="3"/>
      <c r="I62" s="3"/>
    </row>
    <row r="63" spans="1:9" ht="38.25" customHeight="1" x14ac:dyDescent="0.3">
      <c r="A63" s="3"/>
      <c r="B63" s="191"/>
      <c r="C63" s="191"/>
      <c r="D63" s="190"/>
      <c r="E63" s="195"/>
      <c r="F63" s="190"/>
      <c r="G63" s="194"/>
      <c r="H63" s="194"/>
      <c r="I63" s="194"/>
    </row>
    <row r="64" spans="1:9" ht="26.25" customHeight="1" x14ac:dyDescent="0.3">
      <c r="A64" s="3"/>
      <c r="B64" s="372" t="s">
        <v>563</v>
      </c>
      <c r="C64" s="326"/>
      <c r="D64" s="326"/>
      <c r="E64" s="326"/>
      <c r="F64" s="326"/>
      <c r="G64" s="194"/>
      <c r="H64" s="194"/>
      <c r="I64" s="194"/>
    </row>
    <row r="65" spans="1:9" ht="14.25" customHeight="1" x14ac:dyDescent="0.3">
      <c r="A65" s="3"/>
      <c r="B65" s="191"/>
      <c r="C65" s="191"/>
      <c r="D65" s="188"/>
      <c r="E65" s="3"/>
      <c r="F65" s="188"/>
      <c r="G65" s="3"/>
      <c r="H65" s="3"/>
      <c r="I65" s="3"/>
    </row>
    <row r="66" spans="1:9" ht="26.25" customHeight="1" x14ac:dyDescent="0.3">
      <c r="A66" s="196"/>
      <c r="B66" s="197" t="s">
        <v>64</v>
      </c>
      <c r="C66" s="373" t="s">
        <v>374</v>
      </c>
      <c r="D66" s="308"/>
      <c r="E66" s="198" t="s">
        <v>290</v>
      </c>
      <c r="F66" s="199" t="s">
        <v>479</v>
      </c>
      <c r="G66" s="196"/>
      <c r="H66" s="196"/>
      <c r="I66" s="196"/>
    </row>
    <row r="67" spans="1:9" ht="37.5" customHeight="1" x14ac:dyDescent="0.3">
      <c r="A67" s="203"/>
      <c r="B67" s="207" t="s">
        <v>564</v>
      </c>
      <c r="C67" s="391" t="s">
        <v>565</v>
      </c>
      <c r="D67" s="308"/>
      <c r="E67" s="218" t="s">
        <v>194</v>
      </c>
      <c r="F67" s="213" t="s">
        <v>566</v>
      </c>
      <c r="G67" s="203"/>
      <c r="H67" s="203"/>
      <c r="I67" s="203"/>
    </row>
    <row r="68" spans="1:9" ht="58.5" customHeight="1" x14ac:dyDescent="0.3">
      <c r="A68" s="203"/>
      <c r="B68" s="207" t="s">
        <v>567</v>
      </c>
      <c r="C68" s="391" t="s">
        <v>568</v>
      </c>
      <c r="D68" s="308"/>
      <c r="E68" s="218" t="s">
        <v>194</v>
      </c>
      <c r="F68" s="213" t="s">
        <v>569</v>
      </c>
      <c r="G68" s="203"/>
      <c r="H68" s="203"/>
      <c r="I68" s="203"/>
    </row>
    <row r="69" spans="1:9" ht="34.5" customHeight="1" x14ac:dyDescent="0.3">
      <c r="A69" s="203"/>
      <c r="B69" s="214" t="s">
        <v>570</v>
      </c>
      <c r="C69" s="367" t="s">
        <v>571</v>
      </c>
      <c r="D69" s="308"/>
      <c r="E69" s="218" t="s">
        <v>194</v>
      </c>
      <c r="F69" s="213" t="s">
        <v>572</v>
      </c>
      <c r="G69" s="203"/>
      <c r="H69" s="203"/>
      <c r="I69" s="203"/>
    </row>
    <row r="70" spans="1:9" ht="37.5" customHeight="1" x14ac:dyDescent="0.3">
      <c r="A70" s="203"/>
      <c r="B70" s="397" t="s">
        <v>573</v>
      </c>
      <c r="C70" s="315"/>
      <c r="D70" s="315"/>
      <c r="E70" s="315"/>
      <c r="F70" s="308"/>
      <c r="G70" s="203"/>
      <c r="H70" s="203"/>
      <c r="I70" s="203"/>
    </row>
    <row r="71" spans="1:9" ht="27" customHeight="1" x14ac:dyDescent="0.3">
      <c r="A71" s="203"/>
      <c r="B71" s="214" t="s">
        <v>574</v>
      </c>
      <c r="C71" s="391" t="s">
        <v>575</v>
      </c>
      <c r="D71" s="308"/>
      <c r="E71" s="218"/>
      <c r="F71" s="213" t="s">
        <v>576</v>
      </c>
      <c r="G71" s="203"/>
      <c r="H71" s="203"/>
      <c r="I71" s="203"/>
    </row>
    <row r="72" spans="1:9" ht="54" customHeight="1" x14ac:dyDescent="0.3">
      <c r="A72" s="203"/>
      <c r="B72" s="214" t="s">
        <v>577</v>
      </c>
      <c r="C72" s="391" t="s">
        <v>578</v>
      </c>
      <c r="D72" s="308"/>
      <c r="E72" s="218"/>
      <c r="F72" s="213" t="s">
        <v>579</v>
      </c>
      <c r="G72" s="203"/>
      <c r="H72" s="203"/>
      <c r="I72" s="203"/>
    </row>
    <row r="73" spans="1:9" ht="57" customHeight="1" x14ac:dyDescent="0.3">
      <c r="A73" s="203"/>
      <c r="B73" s="214" t="s">
        <v>580</v>
      </c>
      <c r="C73" s="391" t="s">
        <v>581</v>
      </c>
      <c r="D73" s="308"/>
      <c r="E73" s="218"/>
      <c r="F73" s="213" t="s">
        <v>582</v>
      </c>
      <c r="G73" s="203"/>
      <c r="H73" s="203"/>
      <c r="I73" s="203"/>
    </row>
    <row r="74" spans="1:9" ht="18.75" customHeight="1" x14ac:dyDescent="0.3">
      <c r="A74" s="202" t="s">
        <v>388</v>
      </c>
      <c r="B74" s="209" t="s">
        <v>583</v>
      </c>
      <c r="C74" s="294"/>
      <c r="D74" s="294"/>
      <c r="E74" s="295"/>
      <c r="F74" s="296"/>
      <c r="G74" s="3"/>
      <c r="H74" s="3"/>
      <c r="I74" s="3"/>
    </row>
    <row r="75" spans="1:9" ht="60" customHeight="1" x14ac:dyDescent="0.3">
      <c r="A75" s="202" t="s">
        <v>399</v>
      </c>
      <c r="B75" s="371"/>
      <c r="C75" s="346"/>
      <c r="D75" s="346"/>
      <c r="E75" s="346"/>
      <c r="F75" s="335"/>
      <c r="G75" s="3"/>
      <c r="H75" s="3"/>
      <c r="I75" s="3"/>
    </row>
    <row r="76" spans="1:9" ht="14.25" customHeight="1" x14ac:dyDescent="0.3">
      <c r="A76" s="3"/>
      <c r="B76" s="3"/>
      <c r="C76" s="191"/>
      <c r="D76" s="188"/>
      <c r="E76" s="3"/>
      <c r="F76" s="188"/>
      <c r="G76" s="3"/>
      <c r="H76" s="3"/>
      <c r="I76" s="3"/>
    </row>
    <row r="77" spans="1:9" ht="26.25" customHeight="1" x14ac:dyDescent="0.3">
      <c r="A77" s="3"/>
      <c r="B77" s="372" t="s">
        <v>584</v>
      </c>
      <c r="C77" s="326"/>
      <c r="D77" s="326"/>
      <c r="E77" s="326"/>
      <c r="F77" s="326"/>
      <c r="G77" s="194"/>
      <c r="H77" s="194"/>
      <c r="I77" s="194"/>
    </row>
    <row r="78" spans="1:9" ht="14.25" customHeight="1" x14ac:dyDescent="0.3">
      <c r="A78" s="3"/>
      <c r="B78" s="191"/>
      <c r="C78" s="191"/>
      <c r="D78" s="188"/>
      <c r="E78" s="3"/>
      <c r="F78" s="188"/>
      <c r="G78" s="3"/>
      <c r="H78" s="3"/>
      <c r="I78" s="3"/>
    </row>
    <row r="79" spans="1:9" ht="26.25" customHeight="1" x14ac:dyDescent="0.3">
      <c r="A79" s="196"/>
      <c r="B79" s="197" t="s">
        <v>64</v>
      </c>
      <c r="C79" s="373" t="s">
        <v>374</v>
      </c>
      <c r="D79" s="308"/>
      <c r="E79" s="198" t="s">
        <v>290</v>
      </c>
      <c r="F79" s="199" t="s">
        <v>479</v>
      </c>
      <c r="G79" s="196"/>
      <c r="H79" s="196"/>
      <c r="I79" s="196"/>
    </row>
    <row r="80" spans="1:9" ht="76.5" customHeight="1" x14ac:dyDescent="0.3">
      <c r="A80" s="196"/>
      <c r="B80" s="224" t="s">
        <v>585</v>
      </c>
      <c r="C80" s="391" t="s">
        <v>586</v>
      </c>
      <c r="D80" s="308"/>
      <c r="E80" s="218" t="s">
        <v>194</v>
      </c>
      <c r="F80" s="234" t="s">
        <v>587</v>
      </c>
      <c r="G80" s="196"/>
      <c r="H80" s="196"/>
      <c r="I80" s="196"/>
    </row>
    <row r="81" spans="1:9" ht="60" customHeight="1" x14ac:dyDescent="0.3">
      <c r="A81" s="203"/>
      <c r="B81" s="214" t="s">
        <v>588</v>
      </c>
      <c r="C81" s="367" t="s">
        <v>589</v>
      </c>
      <c r="D81" s="308"/>
      <c r="E81" s="218" t="s">
        <v>194</v>
      </c>
      <c r="F81" s="213" t="s">
        <v>590</v>
      </c>
      <c r="G81" s="203"/>
      <c r="H81" s="203"/>
      <c r="I81" s="203"/>
    </row>
    <row r="82" spans="1:9" ht="66" customHeight="1" x14ac:dyDescent="0.3">
      <c r="A82" s="203"/>
      <c r="B82" s="207" t="s">
        <v>591</v>
      </c>
      <c r="C82" s="367" t="s">
        <v>592</v>
      </c>
      <c r="D82" s="308"/>
      <c r="E82" s="218" t="s">
        <v>194</v>
      </c>
      <c r="F82" s="213" t="s">
        <v>593</v>
      </c>
      <c r="G82" s="203"/>
      <c r="H82" s="203"/>
      <c r="I82" s="203"/>
    </row>
    <row r="83" spans="1:9" ht="51" customHeight="1" x14ac:dyDescent="0.3">
      <c r="A83" s="203"/>
      <c r="B83" s="207" t="s">
        <v>594</v>
      </c>
      <c r="C83" s="391" t="s">
        <v>595</v>
      </c>
      <c r="D83" s="308"/>
      <c r="E83" s="218" t="s">
        <v>194</v>
      </c>
      <c r="F83" s="305" t="s">
        <v>596</v>
      </c>
      <c r="G83" s="203"/>
      <c r="H83" s="203"/>
      <c r="I83" s="203"/>
    </row>
    <row r="84" spans="1:9" ht="35.25" customHeight="1" x14ac:dyDescent="0.3">
      <c r="A84" s="203"/>
      <c r="B84" s="207" t="s">
        <v>597</v>
      </c>
      <c r="C84" s="391" t="s">
        <v>598</v>
      </c>
      <c r="D84" s="308"/>
      <c r="E84" s="218" t="s">
        <v>194</v>
      </c>
      <c r="F84" s="305" t="s">
        <v>599</v>
      </c>
      <c r="G84" s="203"/>
      <c r="H84" s="203"/>
      <c r="I84" s="203"/>
    </row>
    <row r="85" spans="1:9" ht="19.5" customHeight="1" x14ac:dyDescent="0.3">
      <c r="A85" s="203"/>
      <c r="B85" s="207" t="s">
        <v>600</v>
      </c>
      <c r="C85" s="391" t="s">
        <v>601</v>
      </c>
      <c r="D85" s="308"/>
      <c r="E85" s="218" t="s">
        <v>194</v>
      </c>
      <c r="F85" s="213" t="s">
        <v>602</v>
      </c>
      <c r="G85" s="203"/>
      <c r="H85" s="203"/>
      <c r="I85" s="203"/>
    </row>
    <row r="86" spans="1:9" ht="34.5" customHeight="1" x14ac:dyDescent="0.3">
      <c r="A86" s="203"/>
      <c r="B86" s="207" t="s">
        <v>603</v>
      </c>
      <c r="C86" s="391" t="s">
        <v>604</v>
      </c>
      <c r="D86" s="308"/>
      <c r="E86" s="218" t="s">
        <v>194</v>
      </c>
      <c r="F86" s="213"/>
      <c r="G86" s="203"/>
      <c r="H86" s="203"/>
      <c r="I86" s="203"/>
    </row>
    <row r="87" spans="1:9" ht="40.5" customHeight="1" x14ac:dyDescent="0.3">
      <c r="A87" s="203"/>
      <c r="B87" s="207" t="s">
        <v>605</v>
      </c>
      <c r="C87" s="391" t="s">
        <v>606</v>
      </c>
      <c r="D87" s="308"/>
      <c r="E87" s="218" t="s">
        <v>194</v>
      </c>
      <c r="F87" s="213" t="s">
        <v>607</v>
      </c>
      <c r="G87" s="203"/>
      <c r="H87" s="203"/>
      <c r="I87" s="203"/>
    </row>
    <row r="88" spans="1:9" ht="36.75" customHeight="1" x14ac:dyDescent="0.3">
      <c r="A88" s="203"/>
      <c r="B88" s="207" t="s">
        <v>608</v>
      </c>
      <c r="C88" s="393" t="s">
        <v>609</v>
      </c>
      <c r="D88" s="308"/>
      <c r="E88" s="231" t="s">
        <v>194</v>
      </c>
      <c r="F88" s="235" t="s">
        <v>610</v>
      </c>
      <c r="G88" s="203"/>
      <c r="H88" s="203"/>
      <c r="I88" s="203"/>
    </row>
    <row r="89" spans="1:9" ht="56.25" customHeight="1" x14ac:dyDescent="0.3">
      <c r="A89" s="203"/>
      <c r="B89" s="207" t="s">
        <v>611</v>
      </c>
      <c r="C89" s="393" t="s">
        <v>612</v>
      </c>
      <c r="D89" s="308"/>
      <c r="E89" s="231" t="s">
        <v>194</v>
      </c>
      <c r="F89" s="235" t="s">
        <v>610</v>
      </c>
      <c r="G89" s="203"/>
      <c r="H89" s="203"/>
      <c r="I89" s="203"/>
    </row>
    <row r="90" spans="1:9" ht="69" customHeight="1" x14ac:dyDescent="0.3">
      <c r="A90" s="203"/>
      <c r="B90" s="207" t="s">
        <v>613</v>
      </c>
      <c r="C90" s="391" t="s">
        <v>614</v>
      </c>
      <c r="D90" s="308"/>
      <c r="E90" s="218" t="s">
        <v>194</v>
      </c>
      <c r="F90" s="213" t="s">
        <v>630</v>
      </c>
      <c r="G90" s="203"/>
      <c r="H90" s="203"/>
      <c r="I90" s="203"/>
    </row>
    <row r="91" spans="1:9" ht="18.75" customHeight="1" x14ac:dyDescent="0.3">
      <c r="A91" s="202"/>
      <c r="B91" s="209" t="s">
        <v>615</v>
      </c>
      <c r="C91" s="294"/>
      <c r="D91" s="294"/>
      <c r="E91" s="295"/>
      <c r="F91" s="296"/>
      <c r="G91" s="3"/>
      <c r="H91" s="3"/>
      <c r="I91" s="3"/>
    </row>
    <row r="92" spans="1:9" ht="60" customHeight="1" x14ac:dyDescent="0.3">
      <c r="A92" s="202"/>
      <c r="B92" s="371"/>
      <c r="C92" s="346"/>
      <c r="D92" s="346"/>
      <c r="E92" s="346"/>
      <c r="F92" s="335"/>
      <c r="G92" s="3"/>
      <c r="H92" s="3"/>
      <c r="I92" s="3"/>
    </row>
    <row r="93" spans="1:9" ht="14.25" customHeight="1" x14ac:dyDescent="0.3">
      <c r="A93" s="3"/>
      <c r="B93" s="3"/>
      <c r="C93" s="191"/>
      <c r="D93" s="188"/>
      <c r="E93" s="3"/>
      <c r="F93" s="188"/>
      <c r="G93" s="3"/>
      <c r="H93" s="3"/>
      <c r="I93" s="3"/>
    </row>
    <row r="94" spans="1:9" ht="26.25" customHeight="1" x14ac:dyDescent="0.3">
      <c r="A94" s="3"/>
      <c r="B94" s="372" t="s">
        <v>616</v>
      </c>
      <c r="C94" s="326"/>
      <c r="D94" s="326"/>
      <c r="E94" s="326"/>
      <c r="F94" s="326"/>
      <c r="G94" s="194"/>
      <c r="H94" s="194"/>
      <c r="I94" s="194"/>
    </row>
    <row r="95" spans="1:9" ht="14.25" customHeight="1" x14ac:dyDescent="0.3">
      <c r="A95" s="3"/>
      <c r="B95" s="191"/>
      <c r="C95" s="191"/>
      <c r="D95" s="188"/>
      <c r="E95" s="3"/>
      <c r="F95" s="188"/>
      <c r="G95" s="3"/>
      <c r="H95" s="3"/>
      <c r="I95" s="3"/>
    </row>
    <row r="96" spans="1:9" ht="26.25" customHeight="1" x14ac:dyDescent="0.3">
      <c r="A96" s="196"/>
      <c r="B96" s="197" t="s">
        <v>64</v>
      </c>
      <c r="C96" s="373" t="s">
        <v>374</v>
      </c>
      <c r="D96" s="308"/>
      <c r="E96" s="198" t="s">
        <v>290</v>
      </c>
      <c r="F96" s="199" t="s">
        <v>479</v>
      </c>
      <c r="G96" s="196"/>
      <c r="H96" s="196"/>
      <c r="I96" s="196"/>
    </row>
    <row r="97" spans="1:9" ht="56.25" customHeight="1" x14ac:dyDescent="0.3">
      <c r="A97" s="203"/>
      <c r="B97" s="214" t="s">
        <v>617</v>
      </c>
      <c r="C97" s="386" t="s">
        <v>618</v>
      </c>
      <c r="D97" s="308"/>
      <c r="E97" s="218" t="s">
        <v>194</v>
      </c>
      <c r="F97" s="213" t="s">
        <v>619</v>
      </c>
      <c r="G97" s="203"/>
      <c r="H97" s="203"/>
      <c r="I97" s="203"/>
    </row>
    <row r="98" spans="1:9" ht="40.5" customHeight="1" x14ac:dyDescent="0.3">
      <c r="A98" s="203"/>
      <c r="B98" s="207" t="s">
        <v>620</v>
      </c>
      <c r="C98" s="367" t="s">
        <v>621</v>
      </c>
      <c r="D98" s="308"/>
      <c r="E98" s="218" t="s">
        <v>194</v>
      </c>
      <c r="F98" s="213" t="s">
        <v>622</v>
      </c>
      <c r="G98" s="203"/>
      <c r="H98" s="203"/>
      <c r="I98" s="203"/>
    </row>
    <row r="99" spans="1:9" ht="18.75" customHeight="1" x14ac:dyDescent="0.3">
      <c r="A99" s="202"/>
      <c r="B99" s="209" t="s">
        <v>623</v>
      </c>
      <c r="C99" s="294"/>
      <c r="D99" s="294"/>
      <c r="E99" s="295"/>
      <c r="F99" s="296"/>
      <c r="G99" s="3"/>
      <c r="H99" s="3"/>
      <c r="I99" s="3"/>
    </row>
    <row r="100" spans="1:9" ht="60" customHeight="1" x14ac:dyDescent="0.3">
      <c r="A100" s="202"/>
      <c r="B100" s="371"/>
      <c r="C100" s="346"/>
      <c r="D100" s="346"/>
      <c r="E100" s="346"/>
      <c r="F100" s="335"/>
      <c r="G100" s="3"/>
      <c r="H100" s="3"/>
      <c r="I100" s="3"/>
    </row>
    <row r="101" spans="1:9" ht="14.25" customHeight="1" x14ac:dyDescent="0.3">
      <c r="A101" s="3"/>
      <c r="B101" s="191"/>
      <c r="C101" s="191"/>
      <c r="D101" s="188"/>
      <c r="E101" s="3"/>
      <c r="F101" s="188"/>
      <c r="G101" s="3"/>
      <c r="H101" s="3"/>
      <c r="I101" s="3"/>
    </row>
    <row r="102" spans="1:9" ht="14.25" customHeight="1" x14ac:dyDescent="0.3"/>
    <row r="103" spans="1:9" ht="14.25" customHeight="1" x14ac:dyDescent="0.3"/>
    <row r="104" spans="1:9" ht="14.25" customHeight="1" x14ac:dyDescent="0.3"/>
    <row r="105" spans="1:9" ht="14.25" customHeight="1" x14ac:dyDescent="0.3"/>
    <row r="106" spans="1:9" ht="14.25" customHeight="1" x14ac:dyDescent="0.3"/>
    <row r="107" spans="1:9" ht="14.25" customHeight="1" x14ac:dyDescent="0.3"/>
    <row r="108" spans="1:9" ht="14.25" customHeight="1" x14ac:dyDescent="0.3"/>
    <row r="109" spans="1:9" ht="14.25" customHeight="1" x14ac:dyDescent="0.3"/>
    <row r="110" spans="1:9" ht="14.25" customHeight="1" x14ac:dyDescent="0.3"/>
    <row r="111" spans="1:9" ht="14.25" customHeight="1" x14ac:dyDescent="0.3"/>
    <row r="112" spans="1:9"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73">
    <mergeCell ref="C53:D53"/>
    <mergeCell ref="C54:D54"/>
    <mergeCell ref="C55:D55"/>
    <mergeCell ref="C56:D56"/>
    <mergeCell ref="C57:D57"/>
    <mergeCell ref="C58:D58"/>
    <mergeCell ref="B59:F59"/>
    <mergeCell ref="C60:D60"/>
    <mergeCell ref="B62:F62"/>
    <mergeCell ref="B64:F64"/>
    <mergeCell ref="C66:D66"/>
    <mergeCell ref="C67:D67"/>
    <mergeCell ref="C68:D68"/>
    <mergeCell ref="B70:F70"/>
    <mergeCell ref="C69:D69"/>
    <mergeCell ref="C71:D71"/>
    <mergeCell ref="C72:D72"/>
    <mergeCell ref="C73:D73"/>
    <mergeCell ref="C84:D84"/>
    <mergeCell ref="C85:D85"/>
    <mergeCell ref="B75:F75"/>
    <mergeCell ref="B77:F77"/>
    <mergeCell ref="C79:D79"/>
    <mergeCell ref="C80:D80"/>
    <mergeCell ref="C81:D81"/>
    <mergeCell ref="C82:D82"/>
    <mergeCell ref="C83:D83"/>
    <mergeCell ref="C86:D86"/>
    <mergeCell ref="C87:D87"/>
    <mergeCell ref="C88:D88"/>
    <mergeCell ref="C89:D89"/>
    <mergeCell ref="C90:D90"/>
    <mergeCell ref="B7:D7"/>
    <mergeCell ref="B8:F8"/>
    <mergeCell ref="B9:D9"/>
    <mergeCell ref="B11:F11"/>
    <mergeCell ref="C13:D13"/>
    <mergeCell ref="C14:D14"/>
    <mergeCell ref="C15:D15"/>
    <mergeCell ref="C16:D16"/>
    <mergeCell ref="B18:F18"/>
    <mergeCell ref="B20:F20"/>
    <mergeCell ref="C22:D22"/>
    <mergeCell ref="C23:D23"/>
    <mergeCell ref="C24:D24"/>
    <mergeCell ref="C25:D25"/>
    <mergeCell ref="C26:D26"/>
    <mergeCell ref="C27:D27"/>
    <mergeCell ref="C28:D28"/>
    <mergeCell ref="C29:D29"/>
    <mergeCell ref="B31:F31"/>
    <mergeCell ref="B33:F33"/>
    <mergeCell ref="C35:D35"/>
    <mergeCell ref="C36:D36"/>
    <mergeCell ref="C37:D37"/>
    <mergeCell ref="C38:D38"/>
    <mergeCell ref="C39:D39"/>
    <mergeCell ref="C40:D40"/>
    <mergeCell ref="B42:F42"/>
    <mergeCell ref="B44:F44"/>
    <mergeCell ref="C46:D46"/>
    <mergeCell ref="C47:D47"/>
    <mergeCell ref="C48:D48"/>
    <mergeCell ref="C49:D49"/>
    <mergeCell ref="C50:D50"/>
    <mergeCell ref="C51:D51"/>
    <mergeCell ref="C52:D52"/>
    <mergeCell ref="B100:F100"/>
    <mergeCell ref="B92:F92"/>
    <mergeCell ref="B94:F94"/>
    <mergeCell ref="C96:D96"/>
    <mergeCell ref="C97:D97"/>
    <mergeCell ref="C98:D98"/>
  </mergeCells>
  <dataValidations count="1">
    <dataValidation type="list" allowBlank="1" showErrorMessage="1" sqref="E14:E16 E23:E29 E36:E40 E47:E56 E58 E60 E67:E69 E71:E73 E80:E90 E97:E98" xr:uid="{00000000-0002-0000-0900-000000000000}">
      <formula1>$B$1:$B$2</formula1>
    </dataValidation>
  </dataValidations>
  <hyperlinks>
    <hyperlink ref="F38" r:id="rId1" xr:uid="{00000000-0004-0000-0900-000000000000}"/>
    <hyperlink ref="F48" r:id="rId2" xr:uid="{00000000-0004-0000-0900-000001000000}"/>
    <hyperlink ref="F60" r:id="rId3" xr:uid="{00000000-0004-0000-0900-000002000000}"/>
    <hyperlink ref="F80" r:id="rId4" xr:uid="{00000000-0004-0000-0900-000003000000}"/>
    <hyperlink ref="F83" r:id="rId5" xr:uid="{00000000-0004-0000-0900-000004000000}"/>
    <hyperlink ref="F84" r:id="rId6" xr:uid="{00000000-0004-0000-0900-000005000000}"/>
  </hyperlinks>
  <pageMargins left="0.25" right="0.25" top="0.35" bottom="0.54" header="0" footer="0"/>
  <pageSetup paperSize="9" fitToHeight="0" orientation="landscape"/>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1000"/>
  <sheetViews>
    <sheetView showGridLines="0" workbookViewId="0"/>
  </sheetViews>
  <sheetFormatPr defaultColWidth="14.44140625" defaultRowHeight="15" customHeight="1" x14ac:dyDescent="0.3"/>
  <cols>
    <col min="1" max="1" width="1.6640625" customWidth="1"/>
    <col min="2" max="2" width="11.44140625" customWidth="1"/>
    <col min="3" max="4" width="8.6640625" customWidth="1"/>
    <col min="5" max="5" width="10.6640625" customWidth="1"/>
    <col min="6" max="11" width="9" customWidth="1"/>
    <col min="12" max="12" width="8.6640625" customWidth="1"/>
    <col min="13" max="26" width="11.44140625" customWidth="1"/>
  </cols>
  <sheetData>
    <row r="1" spans="2:20" ht="21.75" customHeight="1" x14ac:dyDescent="0.3">
      <c r="F1" s="5" t="s">
        <v>18</v>
      </c>
    </row>
    <row r="2" spans="2:20" ht="39" customHeight="1" x14ac:dyDescent="0.3">
      <c r="F2" s="330" t="s">
        <v>19</v>
      </c>
      <c r="G2" s="310"/>
      <c r="H2" s="310"/>
      <c r="I2" s="310"/>
      <c r="J2" s="310"/>
      <c r="K2" s="310"/>
      <c r="L2" s="310"/>
      <c r="M2" s="310"/>
      <c r="N2" s="310"/>
      <c r="O2" s="310"/>
    </row>
    <row r="3" spans="2:20" ht="26.25" customHeight="1" x14ac:dyDescent="0.3"/>
    <row r="4" spans="2:20" ht="21" customHeight="1" x14ac:dyDescent="0.3">
      <c r="B4" s="239" t="s">
        <v>20</v>
      </c>
      <c r="C4" s="240"/>
      <c r="D4" s="240"/>
      <c r="E4" s="240"/>
      <c r="F4" s="240"/>
      <c r="G4" s="240"/>
      <c r="H4" s="240"/>
      <c r="I4" s="240"/>
      <c r="J4" s="240"/>
      <c r="K4" s="240"/>
      <c r="L4" s="240"/>
      <c r="M4" s="240"/>
      <c r="N4" s="240"/>
      <c r="O4" s="240"/>
    </row>
    <row r="5" spans="2:20" ht="15" customHeight="1" x14ac:dyDescent="0.3">
      <c r="B5" s="6"/>
    </row>
    <row r="6" spans="2:20" ht="18" customHeight="1" x14ac:dyDescent="0.3">
      <c r="B6" s="325" t="s">
        <v>21</v>
      </c>
      <c r="C6" s="326"/>
      <c r="D6" s="326"/>
      <c r="E6" s="326"/>
      <c r="F6" s="326"/>
      <c r="R6" s="7"/>
    </row>
    <row r="7" spans="2:20" ht="120" customHeight="1" x14ac:dyDescent="0.3">
      <c r="B7" s="327" t="s">
        <v>22</v>
      </c>
      <c r="C7" s="328"/>
      <c r="D7" s="328"/>
      <c r="E7" s="328"/>
      <c r="F7" s="328"/>
      <c r="G7" s="328"/>
      <c r="H7" s="328"/>
      <c r="I7" s="328"/>
      <c r="J7" s="328"/>
      <c r="K7" s="328"/>
      <c r="L7" s="328"/>
      <c r="M7" s="328"/>
      <c r="N7" s="328"/>
      <c r="O7" s="329"/>
      <c r="T7" s="8"/>
    </row>
    <row r="8" spans="2:20" ht="14.25" customHeight="1" x14ac:dyDescent="0.3"/>
    <row r="9" spans="2:20" ht="18" customHeight="1" x14ac:dyDescent="0.3">
      <c r="B9" s="325" t="s">
        <v>23</v>
      </c>
      <c r="C9" s="326"/>
      <c r="D9" s="326"/>
      <c r="E9" s="326"/>
      <c r="F9" s="326"/>
      <c r="R9" s="7"/>
    </row>
    <row r="10" spans="2:20" ht="123.75" customHeight="1" x14ac:dyDescent="0.3">
      <c r="B10" s="327" t="s">
        <v>24</v>
      </c>
      <c r="C10" s="328"/>
      <c r="D10" s="328"/>
      <c r="E10" s="328"/>
      <c r="F10" s="328"/>
      <c r="G10" s="328"/>
      <c r="H10" s="328"/>
      <c r="I10" s="328"/>
      <c r="J10" s="328"/>
      <c r="K10" s="328"/>
      <c r="L10" s="328"/>
      <c r="M10" s="328"/>
      <c r="N10" s="328"/>
      <c r="O10" s="329"/>
    </row>
    <row r="11" spans="2:20" ht="14.25" customHeight="1" x14ac:dyDescent="0.3"/>
    <row r="12" spans="2:20" ht="18" customHeight="1" x14ac:dyDescent="0.3">
      <c r="B12" s="325" t="s">
        <v>25</v>
      </c>
      <c r="C12" s="326"/>
      <c r="D12" s="326"/>
      <c r="E12" s="326"/>
      <c r="F12" s="326"/>
      <c r="R12" s="7"/>
    </row>
    <row r="13" spans="2:20" ht="120" customHeight="1" x14ac:dyDescent="0.3">
      <c r="B13" s="331" t="s">
        <v>26</v>
      </c>
      <c r="C13" s="328"/>
      <c r="D13" s="328"/>
      <c r="E13" s="328"/>
      <c r="F13" s="328"/>
      <c r="G13" s="328"/>
      <c r="H13" s="328"/>
      <c r="I13" s="328"/>
      <c r="J13" s="328"/>
      <c r="K13" s="328"/>
      <c r="L13" s="328"/>
      <c r="M13" s="328"/>
      <c r="N13" s="328"/>
      <c r="O13" s="329"/>
    </row>
    <row r="14" spans="2:20" ht="201" customHeight="1" x14ac:dyDescent="0.3">
      <c r="B14" s="320" t="s">
        <v>27</v>
      </c>
      <c r="C14" s="310"/>
      <c r="D14" s="310"/>
      <c r="E14" s="310"/>
      <c r="F14" s="310"/>
      <c r="G14" s="310"/>
      <c r="H14" s="310"/>
      <c r="I14" s="310"/>
      <c r="J14" s="310"/>
      <c r="K14" s="310"/>
      <c r="L14" s="310"/>
      <c r="M14" s="310"/>
      <c r="N14" s="310"/>
      <c r="O14" s="321"/>
    </row>
    <row r="15" spans="2:20" ht="138" customHeight="1" x14ac:dyDescent="0.3">
      <c r="B15" s="322" t="s">
        <v>28</v>
      </c>
      <c r="C15" s="323"/>
      <c r="D15" s="323"/>
      <c r="E15" s="323"/>
      <c r="F15" s="323"/>
      <c r="G15" s="323"/>
      <c r="H15" s="323"/>
      <c r="I15" s="323"/>
      <c r="J15" s="323"/>
      <c r="K15" s="323"/>
      <c r="L15" s="323"/>
      <c r="M15" s="323"/>
      <c r="N15" s="323"/>
      <c r="O15" s="324"/>
    </row>
    <row r="16" spans="2:20" ht="14.25" customHeight="1" x14ac:dyDescent="0.3"/>
    <row r="17" spans="2:15" ht="15" customHeight="1" x14ac:dyDescent="0.3">
      <c r="B17" s="325" t="s">
        <v>29</v>
      </c>
      <c r="C17" s="326"/>
      <c r="D17" s="326"/>
      <c r="E17" s="326"/>
      <c r="F17" s="326"/>
      <c r="G17" s="9"/>
      <c r="H17" s="9"/>
      <c r="I17" s="9"/>
      <c r="J17" s="9"/>
      <c r="K17" s="9"/>
      <c r="L17" s="9"/>
      <c r="M17" s="9"/>
      <c r="N17" s="9"/>
      <c r="O17" s="9"/>
    </row>
    <row r="18" spans="2:15" ht="90" customHeight="1" x14ac:dyDescent="0.3">
      <c r="B18" s="327" t="s">
        <v>30</v>
      </c>
      <c r="C18" s="328"/>
      <c r="D18" s="328"/>
      <c r="E18" s="328"/>
      <c r="F18" s="328"/>
      <c r="G18" s="328"/>
      <c r="H18" s="328"/>
      <c r="I18" s="328"/>
      <c r="J18" s="328"/>
      <c r="K18" s="328"/>
      <c r="L18" s="328"/>
      <c r="M18" s="328"/>
      <c r="N18" s="328"/>
      <c r="O18" s="329"/>
    </row>
    <row r="19" spans="2:15" ht="14.25" customHeight="1" x14ac:dyDescent="0.3"/>
    <row r="20" spans="2:15" ht="14.25" customHeight="1" x14ac:dyDescent="0.3"/>
    <row r="21" spans="2:15" ht="14.25" customHeight="1" x14ac:dyDescent="0.3"/>
    <row r="22" spans="2:15" ht="14.25" customHeight="1" x14ac:dyDescent="0.3"/>
    <row r="23" spans="2:15" ht="14.25" customHeight="1" x14ac:dyDescent="0.3"/>
    <row r="24" spans="2:15" ht="14.25" customHeight="1" x14ac:dyDescent="0.3"/>
    <row r="25" spans="2:15" ht="14.25" customHeight="1" x14ac:dyDescent="0.3"/>
    <row r="26" spans="2:15" ht="14.25" customHeight="1" x14ac:dyDescent="0.3"/>
    <row r="27" spans="2:15" ht="14.25" customHeight="1" x14ac:dyDescent="0.3"/>
    <row r="28" spans="2:15" ht="14.25" customHeight="1" x14ac:dyDescent="0.3"/>
    <row r="29" spans="2:15" ht="14.25" customHeight="1" x14ac:dyDescent="0.3"/>
    <row r="30" spans="2:15" ht="14.25" customHeight="1" x14ac:dyDescent="0.3"/>
    <row r="31" spans="2:15" ht="14.25" customHeight="1" x14ac:dyDescent="0.3"/>
    <row r="32" spans="2:15" ht="14.25" customHeight="1" x14ac:dyDescent="0.3"/>
    <row r="33" spans="16:18" ht="14.25" customHeight="1" x14ac:dyDescent="0.3"/>
    <row r="34" spans="16:18" ht="14.25" customHeight="1" x14ac:dyDescent="0.3"/>
    <row r="35" spans="16:18" ht="14.25" customHeight="1" x14ac:dyDescent="0.3"/>
    <row r="36" spans="16:18" ht="14.25" customHeight="1" x14ac:dyDescent="0.3"/>
    <row r="37" spans="16:18" ht="14.25" customHeight="1" x14ac:dyDescent="0.3"/>
    <row r="38" spans="16:18" ht="14.25" customHeight="1" x14ac:dyDescent="0.3"/>
    <row r="39" spans="16:18" ht="14.25" customHeight="1" x14ac:dyDescent="0.3"/>
    <row r="40" spans="16:18" ht="14.25" customHeight="1" x14ac:dyDescent="0.3"/>
    <row r="41" spans="16:18" ht="14.25" customHeight="1" x14ac:dyDescent="0.3"/>
    <row r="42" spans="16:18" ht="15" customHeight="1" x14ac:dyDescent="0.3">
      <c r="P42" s="7"/>
      <c r="Q42" s="7"/>
      <c r="R42" s="7"/>
    </row>
    <row r="43" spans="16:18" ht="14.25" customHeight="1" x14ac:dyDescent="0.3"/>
    <row r="44" spans="16:18" ht="14.25" customHeight="1" x14ac:dyDescent="0.3"/>
    <row r="45" spans="16:18" ht="14.25" customHeight="1" x14ac:dyDescent="0.3"/>
    <row r="46" spans="16:18" ht="14.25" customHeight="1" x14ac:dyDescent="0.3"/>
    <row r="47" spans="16:18" ht="14.25" customHeight="1" x14ac:dyDescent="0.3"/>
    <row r="48" spans="16:18" ht="14.25" customHeight="1" x14ac:dyDescent="0.3"/>
    <row r="49" spans="16:18" ht="14.25" customHeight="1" x14ac:dyDescent="0.3"/>
    <row r="50" spans="16:18" ht="14.25" customHeight="1" x14ac:dyDescent="0.3"/>
    <row r="51" spans="16:18" ht="14.25" customHeight="1" x14ac:dyDescent="0.3"/>
    <row r="52" spans="16:18" ht="14.25" customHeight="1" x14ac:dyDescent="0.3"/>
    <row r="53" spans="16:18" ht="14.25" customHeight="1" x14ac:dyDescent="0.3"/>
    <row r="54" spans="16:18" ht="14.25" customHeight="1" x14ac:dyDescent="0.3"/>
    <row r="55" spans="16:18" ht="15" customHeight="1" x14ac:dyDescent="0.3">
      <c r="P55" s="7"/>
      <c r="Q55" s="7"/>
      <c r="R55" s="7"/>
    </row>
    <row r="56" spans="16:18" ht="14.25" customHeight="1" x14ac:dyDescent="0.3"/>
    <row r="57" spans="16:18" ht="14.25" customHeight="1" x14ac:dyDescent="0.3"/>
    <row r="58" spans="16:18" ht="14.25" customHeight="1" x14ac:dyDescent="0.3"/>
    <row r="59" spans="16:18" ht="14.25" customHeight="1" x14ac:dyDescent="0.3"/>
    <row r="60" spans="16:18" ht="14.25" customHeight="1" x14ac:dyDescent="0.3"/>
    <row r="61" spans="16:18" ht="14.25" customHeight="1" x14ac:dyDescent="0.3"/>
    <row r="62" spans="16:18" ht="14.25" customHeight="1" x14ac:dyDescent="0.3"/>
    <row r="63" spans="16:18" ht="14.25" customHeight="1" x14ac:dyDescent="0.3"/>
    <row r="64" spans="16:18"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1">
    <mergeCell ref="B14:O14"/>
    <mergeCell ref="B15:O15"/>
    <mergeCell ref="B17:F17"/>
    <mergeCell ref="B18:O18"/>
    <mergeCell ref="F2:O2"/>
    <mergeCell ref="B6:F6"/>
    <mergeCell ref="B7:O7"/>
    <mergeCell ref="B9:F9"/>
    <mergeCell ref="B10:O10"/>
    <mergeCell ref="B12:F12"/>
    <mergeCell ref="B13:O13"/>
  </mergeCells>
  <pageMargins left="0.25" right="0.25" top="0.75" bottom="0.75" header="0" footer="0"/>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1000"/>
  <sheetViews>
    <sheetView showGridLines="0" workbookViewId="0"/>
  </sheetViews>
  <sheetFormatPr defaultColWidth="14.44140625" defaultRowHeight="15" customHeight="1" x14ac:dyDescent="0.3"/>
  <cols>
    <col min="1" max="1" width="1.6640625" customWidth="1"/>
    <col min="2" max="3" width="11.33203125" customWidth="1"/>
    <col min="4" max="5" width="8.6640625" customWidth="1"/>
    <col min="6" max="11" width="9" customWidth="1"/>
    <col min="12" max="12" width="8.6640625" customWidth="1"/>
    <col min="13" max="26" width="11.44140625" customWidth="1"/>
  </cols>
  <sheetData>
    <row r="1" spans="2:18" ht="19.5" customHeight="1" x14ac:dyDescent="0.3">
      <c r="F1" s="10" t="s">
        <v>18</v>
      </c>
      <c r="G1" s="11"/>
      <c r="H1" s="11"/>
      <c r="I1" s="11"/>
      <c r="J1" s="11"/>
      <c r="K1" s="11"/>
      <c r="L1" s="11"/>
      <c r="M1" s="11"/>
      <c r="N1" s="11"/>
      <c r="O1" s="11"/>
    </row>
    <row r="2" spans="2:18" ht="44.25" customHeight="1" x14ac:dyDescent="0.3">
      <c r="F2" s="333" t="s">
        <v>19</v>
      </c>
      <c r="G2" s="310"/>
      <c r="H2" s="310"/>
      <c r="I2" s="310"/>
      <c r="J2" s="310"/>
      <c r="K2" s="310"/>
      <c r="L2" s="310"/>
      <c r="M2" s="310"/>
      <c r="N2" s="310"/>
      <c r="O2" s="310"/>
    </row>
    <row r="3" spans="2:18" ht="26.25" customHeight="1" x14ac:dyDescent="0.3"/>
    <row r="4" spans="2:18" ht="21" customHeight="1" x14ac:dyDescent="0.3">
      <c r="B4" s="239" t="s">
        <v>31</v>
      </c>
      <c r="C4" s="240"/>
      <c r="D4" s="240"/>
      <c r="E4" s="240"/>
      <c r="F4" s="240"/>
      <c r="G4" s="240"/>
      <c r="H4" s="240"/>
      <c r="I4" s="240"/>
      <c r="J4" s="240"/>
      <c r="K4" s="240"/>
      <c r="L4" s="240"/>
      <c r="M4" s="240"/>
      <c r="N4" s="240"/>
      <c r="O4" s="240"/>
    </row>
    <row r="5" spans="2:18" ht="15" customHeight="1" x14ac:dyDescent="0.3">
      <c r="B5" s="13"/>
    </row>
    <row r="6" spans="2:18" ht="18" customHeight="1" x14ac:dyDescent="0.3">
      <c r="B6" s="325" t="s">
        <v>32</v>
      </c>
      <c r="C6" s="326"/>
      <c r="D6" s="326"/>
      <c r="E6" s="326"/>
      <c r="F6" s="326"/>
      <c r="R6" s="7"/>
    </row>
    <row r="7" spans="2:18" ht="229.5" customHeight="1" x14ac:dyDescent="0.3">
      <c r="B7" s="327" t="s">
        <v>33</v>
      </c>
      <c r="C7" s="328"/>
      <c r="D7" s="328"/>
      <c r="E7" s="328"/>
      <c r="F7" s="328"/>
      <c r="G7" s="328"/>
      <c r="H7" s="328"/>
      <c r="I7" s="328"/>
      <c r="J7" s="328"/>
      <c r="K7" s="328"/>
      <c r="L7" s="328"/>
      <c r="M7" s="328"/>
      <c r="N7" s="328"/>
      <c r="O7" s="329"/>
    </row>
    <row r="8" spans="2:18" ht="17.25" customHeight="1" x14ac:dyDescent="0.3">
      <c r="B8" s="14"/>
      <c r="C8" s="15"/>
      <c r="D8" s="15"/>
      <c r="E8" s="15"/>
      <c r="F8" s="15"/>
      <c r="G8" s="15"/>
      <c r="H8" s="15"/>
      <c r="I8" s="15"/>
      <c r="J8" s="15"/>
      <c r="K8" s="15"/>
      <c r="L8" s="15"/>
      <c r="M8" s="15"/>
      <c r="N8" s="15"/>
      <c r="O8" s="15"/>
    </row>
    <row r="9" spans="2:18" ht="18" customHeight="1" x14ac:dyDescent="0.3">
      <c r="B9" s="325" t="s">
        <v>34</v>
      </c>
      <c r="C9" s="326"/>
      <c r="D9" s="326"/>
      <c r="E9" s="326"/>
      <c r="F9" s="326"/>
      <c r="R9" s="7"/>
    </row>
    <row r="10" spans="2:18" ht="275.25" customHeight="1" x14ac:dyDescent="0.3">
      <c r="B10" s="327" t="s">
        <v>35</v>
      </c>
      <c r="C10" s="328"/>
      <c r="D10" s="328"/>
      <c r="E10" s="328"/>
      <c r="F10" s="328"/>
      <c r="G10" s="328"/>
      <c r="H10" s="328"/>
      <c r="I10" s="328"/>
      <c r="J10" s="328"/>
      <c r="K10" s="328"/>
      <c r="L10" s="328"/>
      <c r="M10" s="328"/>
      <c r="N10" s="328"/>
      <c r="O10" s="329"/>
    </row>
    <row r="11" spans="2:18" ht="17.25" customHeight="1" x14ac:dyDescent="0.3">
      <c r="B11" s="14"/>
      <c r="C11" s="15"/>
      <c r="D11" s="15"/>
      <c r="E11" s="15"/>
      <c r="F11" s="15"/>
      <c r="G11" s="15"/>
      <c r="H11" s="15"/>
      <c r="I11" s="15"/>
      <c r="J11" s="15"/>
      <c r="K11" s="15"/>
      <c r="L11" s="15"/>
      <c r="M11" s="15"/>
      <c r="N11" s="15"/>
      <c r="O11" s="15"/>
    </row>
    <row r="12" spans="2:18" ht="21.75" customHeight="1" x14ac:dyDescent="0.3"/>
    <row r="13" spans="2:18" ht="18" customHeight="1" x14ac:dyDescent="0.3">
      <c r="B13" s="325" t="s">
        <v>36</v>
      </c>
      <c r="C13" s="326"/>
      <c r="D13" s="326"/>
      <c r="E13" s="326"/>
      <c r="F13" s="326"/>
      <c r="R13" s="7"/>
    </row>
    <row r="14" spans="2:18" ht="47.25" customHeight="1" x14ac:dyDescent="0.3">
      <c r="B14" s="332" t="s">
        <v>37</v>
      </c>
      <c r="C14" s="328"/>
      <c r="D14" s="328"/>
      <c r="E14" s="328"/>
      <c r="F14" s="329"/>
      <c r="G14" s="327" t="s">
        <v>38</v>
      </c>
      <c r="H14" s="328"/>
      <c r="I14" s="328"/>
      <c r="J14" s="328"/>
      <c r="K14" s="328"/>
      <c r="L14" s="328"/>
      <c r="M14" s="328"/>
      <c r="N14" s="328"/>
      <c r="O14" s="329"/>
      <c r="R14" s="7"/>
    </row>
    <row r="15" spans="2:18" ht="141.75" customHeight="1" x14ac:dyDescent="0.3">
      <c r="B15" s="332" t="s">
        <v>39</v>
      </c>
      <c r="C15" s="328"/>
      <c r="D15" s="328"/>
      <c r="E15" s="328"/>
      <c r="F15" s="329"/>
      <c r="G15" s="327" t="s">
        <v>40</v>
      </c>
      <c r="H15" s="328"/>
      <c r="I15" s="328"/>
      <c r="J15" s="328"/>
      <c r="K15" s="328"/>
      <c r="L15" s="328"/>
      <c r="M15" s="328"/>
      <c r="N15" s="328"/>
      <c r="O15" s="329"/>
    </row>
    <row r="16" spans="2:18" ht="98.25" customHeight="1" x14ac:dyDescent="0.3">
      <c r="B16" s="332" t="s">
        <v>41</v>
      </c>
      <c r="C16" s="328"/>
      <c r="D16" s="328"/>
      <c r="E16" s="328"/>
      <c r="F16" s="329"/>
      <c r="G16" s="327" t="s">
        <v>42</v>
      </c>
      <c r="H16" s="328"/>
      <c r="I16" s="328"/>
      <c r="J16" s="328"/>
      <c r="K16" s="328"/>
      <c r="L16" s="328"/>
      <c r="M16" s="328"/>
      <c r="N16" s="328"/>
      <c r="O16" s="329"/>
    </row>
    <row r="17" spans="2:18" ht="111.75" customHeight="1" x14ac:dyDescent="0.3">
      <c r="B17" s="332" t="s">
        <v>43</v>
      </c>
      <c r="C17" s="328"/>
      <c r="D17" s="328"/>
      <c r="E17" s="328"/>
      <c r="F17" s="329"/>
      <c r="G17" s="327" t="s">
        <v>44</v>
      </c>
      <c r="H17" s="328"/>
      <c r="I17" s="328"/>
      <c r="J17" s="328"/>
      <c r="K17" s="328"/>
      <c r="L17" s="328"/>
      <c r="M17" s="328"/>
      <c r="N17" s="328"/>
      <c r="O17" s="329"/>
    </row>
    <row r="18" spans="2:18" ht="96" customHeight="1" x14ac:dyDescent="0.3">
      <c r="B18" s="332" t="s">
        <v>45</v>
      </c>
      <c r="C18" s="328"/>
      <c r="D18" s="328"/>
      <c r="E18" s="328"/>
      <c r="F18" s="329"/>
      <c r="G18" s="327" t="s">
        <v>46</v>
      </c>
      <c r="H18" s="328"/>
      <c r="I18" s="328"/>
      <c r="J18" s="328"/>
      <c r="K18" s="328"/>
      <c r="L18" s="328"/>
      <c r="M18" s="328"/>
      <c r="N18" s="328"/>
      <c r="O18" s="329"/>
    </row>
    <row r="19" spans="2:18" ht="93.75" customHeight="1" x14ac:dyDescent="0.3">
      <c r="B19" s="332" t="s">
        <v>47</v>
      </c>
      <c r="C19" s="328"/>
      <c r="D19" s="328"/>
      <c r="E19" s="328"/>
      <c r="F19" s="329"/>
      <c r="G19" s="327" t="s">
        <v>48</v>
      </c>
      <c r="H19" s="328"/>
      <c r="I19" s="328"/>
      <c r="J19" s="328"/>
      <c r="K19" s="328"/>
      <c r="L19" s="328"/>
      <c r="M19" s="328"/>
      <c r="N19" s="328"/>
      <c r="O19" s="329"/>
    </row>
    <row r="20" spans="2:18" ht="270.75" customHeight="1" x14ac:dyDescent="0.3">
      <c r="B20" s="332" t="s">
        <v>49</v>
      </c>
      <c r="C20" s="328"/>
      <c r="D20" s="328"/>
      <c r="E20" s="328"/>
      <c r="F20" s="329"/>
      <c r="G20" s="327" t="s">
        <v>50</v>
      </c>
      <c r="H20" s="328"/>
      <c r="I20" s="328"/>
      <c r="J20" s="328"/>
      <c r="K20" s="328"/>
      <c r="L20" s="328"/>
      <c r="M20" s="328"/>
      <c r="N20" s="328"/>
      <c r="O20" s="329"/>
    </row>
    <row r="21" spans="2:18" ht="96.75" customHeight="1" x14ac:dyDescent="0.3">
      <c r="B21" s="332" t="s">
        <v>51</v>
      </c>
      <c r="C21" s="328"/>
      <c r="D21" s="328"/>
      <c r="E21" s="328"/>
      <c r="F21" s="329"/>
      <c r="G21" s="327" t="s">
        <v>52</v>
      </c>
      <c r="H21" s="328"/>
      <c r="I21" s="328"/>
      <c r="J21" s="328"/>
      <c r="K21" s="328"/>
      <c r="L21" s="328"/>
      <c r="M21" s="328"/>
      <c r="N21" s="328"/>
      <c r="O21" s="329"/>
    </row>
    <row r="22" spans="2:18" ht="96.75" customHeight="1" x14ac:dyDescent="0.3">
      <c r="B22" s="332" t="s">
        <v>53</v>
      </c>
      <c r="C22" s="328"/>
      <c r="D22" s="328"/>
      <c r="E22" s="328"/>
      <c r="F22" s="329"/>
      <c r="G22" s="327" t="s">
        <v>54</v>
      </c>
      <c r="H22" s="328"/>
      <c r="I22" s="328"/>
      <c r="J22" s="328"/>
      <c r="K22" s="328"/>
      <c r="L22" s="328"/>
      <c r="M22" s="328"/>
      <c r="N22" s="328"/>
      <c r="O22" s="329"/>
    </row>
    <row r="23" spans="2:18" ht="99" customHeight="1" x14ac:dyDescent="0.3">
      <c r="B23" s="332" t="s">
        <v>55</v>
      </c>
      <c r="C23" s="328"/>
      <c r="D23" s="328"/>
      <c r="E23" s="328"/>
      <c r="F23" s="329"/>
      <c r="G23" s="327" t="s">
        <v>56</v>
      </c>
      <c r="H23" s="328"/>
      <c r="I23" s="328"/>
      <c r="J23" s="328"/>
      <c r="K23" s="328"/>
      <c r="L23" s="328"/>
      <c r="M23" s="328"/>
      <c r="N23" s="328"/>
      <c r="O23" s="329"/>
    </row>
    <row r="24" spans="2:18" ht="99" customHeight="1" x14ac:dyDescent="0.3">
      <c r="B24" s="332" t="s">
        <v>57</v>
      </c>
      <c r="C24" s="328"/>
      <c r="D24" s="328"/>
      <c r="E24" s="328"/>
      <c r="F24" s="329"/>
      <c r="G24" s="327" t="s">
        <v>58</v>
      </c>
      <c r="H24" s="328"/>
      <c r="I24" s="328"/>
      <c r="J24" s="328"/>
      <c r="K24" s="328"/>
      <c r="L24" s="328"/>
      <c r="M24" s="328"/>
      <c r="N24" s="328"/>
      <c r="O24" s="329"/>
    </row>
    <row r="25" spans="2:18" ht="88.5" customHeight="1" x14ac:dyDescent="0.3">
      <c r="B25" s="332" t="s">
        <v>59</v>
      </c>
      <c r="C25" s="328"/>
      <c r="D25" s="328"/>
      <c r="E25" s="328"/>
      <c r="F25" s="329"/>
      <c r="G25" s="327" t="s">
        <v>60</v>
      </c>
      <c r="H25" s="328"/>
      <c r="I25" s="328"/>
      <c r="J25" s="328"/>
      <c r="K25" s="328"/>
      <c r="L25" s="328"/>
      <c r="M25" s="328"/>
      <c r="N25" s="328"/>
      <c r="O25" s="329"/>
    </row>
    <row r="26" spans="2:18" ht="140.25" customHeight="1" x14ac:dyDescent="0.3">
      <c r="B26" s="332" t="s">
        <v>61</v>
      </c>
      <c r="C26" s="328"/>
      <c r="D26" s="328"/>
      <c r="E26" s="328"/>
      <c r="F26" s="329"/>
      <c r="G26" s="327" t="s">
        <v>62</v>
      </c>
      <c r="H26" s="328"/>
      <c r="I26" s="328"/>
      <c r="J26" s="328"/>
      <c r="K26" s="328"/>
      <c r="L26" s="328"/>
      <c r="M26" s="328"/>
      <c r="N26" s="328"/>
      <c r="O26" s="329"/>
    </row>
    <row r="27" spans="2:18" ht="14.25" customHeight="1" x14ac:dyDescent="0.3"/>
    <row r="28" spans="2:18" ht="14.25" customHeight="1" x14ac:dyDescent="0.3"/>
    <row r="29" spans="2:18" ht="15" customHeight="1" x14ac:dyDescent="0.3">
      <c r="P29" s="16"/>
      <c r="Q29" s="16"/>
      <c r="R29" s="16"/>
    </row>
    <row r="30" spans="2:18" ht="14.25" customHeight="1" x14ac:dyDescent="0.3"/>
    <row r="31" spans="2:18" ht="14.25" customHeight="1" x14ac:dyDescent="0.3"/>
    <row r="32" spans="2:18"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spans="16:18" ht="14.25" customHeight="1" x14ac:dyDescent="0.3"/>
    <row r="50" spans="16:18" ht="14.25" customHeight="1" x14ac:dyDescent="0.3"/>
    <row r="51" spans="16:18" ht="14.25" customHeight="1" x14ac:dyDescent="0.3"/>
    <row r="52" spans="16:18" ht="14.25" customHeight="1" x14ac:dyDescent="0.3"/>
    <row r="53" spans="16:18" ht="15" customHeight="1" x14ac:dyDescent="0.3">
      <c r="P53" s="17"/>
      <c r="Q53" s="17"/>
      <c r="R53" s="17"/>
    </row>
    <row r="54" spans="16:18" ht="14.25" customHeight="1" x14ac:dyDescent="0.3"/>
    <row r="55" spans="16:18" ht="14.25" customHeight="1" x14ac:dyDescent="0.3"/>
    <row r="56" spans="16:18" ht="14.25" customHeight="1" x14ac:dyDescent="0.3"/>
    <row r="57" spans="16:18" ht="14.25" customHeight="1" x14ac:dyDescent="0.3"/>
    <row r="58" spans="16:18" ht="14.25" customHeight="1" x14ac:dyDescent="0.3"/>
    <row r="59" spans="16:18" ht="14.25" customHeight="1" x14ac:dyDescent="0.3"/>
    <row r="60" spans="16:18" ht="14.25" customHeight="1" x14ac:dyDescent="0.3"/>
    <row r="61" spans="16:18" ht="14.25" customHeight="1" x14ac:dyDescent="0.3"/>
    <row r="62" spans="16:18" ht="14.25" customHeight="1" x14ac:dyDescent="0.3"/>
    <row r="63" spans="16:18" ht="14.25" customHeight="1" x14ac:dyDescent="0.3"/>
    <row r="64" spans="16:18" ht="14.25" customHeight="1" x14ac:dyDescent="0.3"/>
    <row r="65" spans="16:18" ht="14.25" customHeight="1" x14ac:dyDescent="0.3"/>
    <row r="66" spans="16:18" ht="15" customHeight="1" x14ac:dyDescent="0.3">
      <c r="P66" s="17"/>
      <c r="Q66" s="17"/>
      <c r="R66" s="17"/>
    </row>
    <row r="67" spans="16:18" ht="14.25" customHeight="1" x14ac:dyDescent="0.3"/>
    <row r="68" spans="16:18" ht="14.25" customHeight="1" x14ac:dyDescent="0.3"/>
    <row r="69" spans="16:18" ht="14.25" customHeight="1" x14ac:dyDescent="0.3"/>
    <row r="70" spans="16:18" ht="14.25" customHeight="1" x14ac:dyDescent="0.3"/>
    <row r="71" spans="16:18" ht="14.25" customHeight="1" x14ac:dyDescent="0.3"/>
    <row r="72" spans="16:18" ht="14.25" customHeight="1" x14ac:dyDescent="0.3"/>
    <row r="73" spans="16:18" ht="14.25" customHeight="1" x14ac:dyDescent="0.3"/>
    <row r="74" spans="16:18" ht="14.25" customHeight="1" x14ac:dyDescent="0.3"/>
    <row r="75" spans="16:18" ht="14.25" customHeight="1" x14ac:dyDescent="0.3"/>
    <row r="76" spans="16:18" ht="14.25" customHeight="1" x14ac:dyDescent="0.3"/>
    <row r="77" spans="16:18" ht="14.25" customHeight="1" x14ac:dyDescent="0.3"/>
    <row r="78" spans="16:18" ht="14.25" customHeight="1" x14ac:dyDescent="0.3"/>
    <row r="79" spans="16:18" ht="14.25" customHeight="1" x14ac:dyDescent="0.3"/>
    <row r="80" spans="16:18"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32">
    <mergeCell ref="F2:O2"/>
    <mergeCell ref="B6:F6"/>
    <mergeCell ref="B7:O7"/>
    <mergeCell ref="B9:F9"/>
    <mergeCell ref="B10:O10"/>
    <mergeCell ref="B13:F13"/>
    <mergeCell ref="G14:O14"/>
    <mergeCell ref="B21:F21"/>
    <mergeCell ref="B22:F22"/>
    <mergeCell ref="B23:F23"/>
    <mergeCell ref="G22:O22"/>
    <mergeCell ref="G23:O23"/>
    <mergeCell ref="B24:F24"/>
    <mergeCell ref="B25:F25"/>
    <mergeCell ref="B26:F26"/>
    <mergeCell ref="B14:F14"/>
    <mergeCell ref="B15:F15"/>
    <mergeCell ref="B16:F16"/>
    <mergeCell ref="B17:F17"/>
    <mergeCell ref="B18:F18"/>
    <mergeCell ref="B19:F19"/>
    <mergeCell ref="B20:F20"/>
    <mergeCell ref="G24:O24"/>
    <mergeCell ref="G25:O25"/>
    <mergeCell ref="G26:O26"/>
    <mergeCell ref="G15:O15"/>
    <mergeCell ref="G16:O16"/>
    <mergeCell ref="G17:O17"/>
    <mergeCell ref="G18:O18"/>
    <mergeCell ref="G19:O19"/>
    <mergeCell ref="G20:O20"/>
    <mergeCell ref="G21:O21"/>
  </mergeCells>
  <pageMargins left="0.25" right="0.17" top="0.5" bottom="0.23" header="0" footer="0"/>
  <pageSetup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1000"/>
  <sheetViews>
    <sheetView showGridLines="0" workbookViewId="0"/>
  </sheetViews>
  <sheetFormatPr defaultColWidth="14.44140625" defaultRowHeight="15" customHeight="1" x14ac:dyDescent="0.3"/>
  <cols>
    <col min="1" max="1" width="1.6640625" customWidth="1"/>
    <col min="2" max="2" width="5.33203125" customWidth="1"/>
    <col min="3" max="3" width="29" customWidth="1"/>
    <col min="4" max="4" width="100.6640625" customWidth="1"/>
    <col min="5" max="5" width="33.44140625" customWidth="1"/>
    <col min="6" max="26" width="11.44140625" customWidth="1"/>
  </cols>
  <sheetData>
    <row r="1" spans="2:13" ht="21" customHeight="1" x14ac:dyDescent="0.3">
      <c r="D1" s="10" t="s">
        <v>18</v>
      </c>
      <c r="E1" s="18"/>
    </row>
    <row r="2" spans="2:13" ht="42.75" customHeight="1" x14ac:dyDescent="0.3">
      <c r="D2" s="12" t="s">
        <v>19</v>
      </c>
      <c r="E2" s="19"/>
      <c r="F2" s="20"/>
      <c r="G2" s="20"/>
      <c r="H2" s="20"/>
      <c r="I2" s="20"/>
      <c r="J2" s="20"/>
      <c r="K2" s="20"/>
      <c r="L2" s="20"/>
      <c r="M2" s="20"/>
    </row>
    <row r="3" spans="2:13" ht="26.25" customHeight="1" x14ac:dyDescent="0.3">
      <c r="E3" s="21"/>
    </row>
    <row r="4" spans="2:13" ht="21" customHeight="1" x14ac:dyDescent="0.3">
      <c r="B4" s="239" t="s">
        <v>63</v>
      </c>
      <c r="C4" s="240"/>
      <c r="D4" s="240"/>
      <c r="E4" s="241"/>
    </row>
    <row r="5" spans="2:13" ht="15" customHeight="1" x14ac:dyDescent="0.3">
      <c r="B5" s="6"/>
      <c r="E5" s="21"/>
    </row>
    <row r="6" spans="2:13" ht="24" customHeight="1" x14ac:dyDescent="0.3">
      <c r="B6" s="22" t="s">
        <v>64</v>
      </c>
      <c r="C6" s="22" t="s">
        <v>65</v>
      </c>
      <c r="D6" s="22" t="s">
        <v>66</v>
      </c>
      <c r="E6" s="22" t="s">
        <v>67</v>
      </c>
    </row>
    <row r="7" spans="2:13" ht="51.75" customHeight="1" x14ac:dyDescent="0.3">
      <c r="B7" s="23">
        <v>1</v>
      </c>
      <c r="C7" s="24" t="s">
        <v>68</v>
      </c>
      <c r="D7" s="25" t="s">
        <v>69</v>
      </c>
      <c r="E7" s="26" t="s">
        <v>70</v>
      </c>
    </row>
    <row r="8" spans="2:13" ht="51.75" customHeight="1" x14ac:dyDescent="0.3">
      <c r="B8" s="23">
        <v>2</v>
      </c>
      <c r="C8" s="24" t="s">
        <v>71</v>
      </c>
      <c r="D8" s="25" t="s">
        <v>72</v>
      </c>
      <c r="E8" s="26" t="s">
        <v>70</v>
      </c>
    </row>
    <row r="9" spans="2:13" ht="110.25" customHeight="1" x14ac:dyDescent="0.3">
      <c r="B9" s="23">
        <v>3</v>
      </c>
      <c r="C9" s="24" t="s">
        <v>73</v>
      </c>
      <c r="D9" s="25" t="s">
        <v>74</v>
      </c>
      <c r="E9" s="26" t="s">
        <v>70</v>
      </c>
    </row>
    <row r="10" spans="2:13" ht="54" customHeight="1" x14ac:dyDescent="0.3">
      <c r="B10" s="23">
        <v>4</v>
      </c>
      <c r="C10" s="24" t="s">
        <v>75</v>
      </c>
      <c r="D10" s="25" t="s">
        <v>76</v>
      </c>
      <c r="E10" s="26" t="s">
        <v>77</v>
      </c>
    </row>
    <row r="11" spans="2:13" ht="51" customHeight="1" x14ac:dyDescent="0.3">
      <c r="B11" s="23">
        <v>5</v>
      </c>
      <c r="C11" s="24" t="s">
        <v>78</v>
      </c>
      <c r="D11" s="25" t="s">
        <v>79</v>
      </c>
      <c r="E11" s="26" t="s">
        <v>77</v>
      </c>
    </row>
    <row r="12" spans="2:13" ht="50.25" customHeight="1" x14ac:dyDescent="0.3">
      <c r="B12" s="23">
        <v>6</v>
      </c>
      <c r="C12" s="24" t="s">
        <v>80</v>
      </c>
      <c r="D12" s="25" t="s">
        <v>81</v>
      </c>
      <c r="E12" s="26" t="s">
        <v>77</v>
      </c>
    </row>
    <row r="13" spans="2:13" ht="50.25" customHeight="1" x14ac:dyDescent="0.3">
      <c r="B13" s="23">
        <v>7</v>
      </c>
      <c r="C13" s="24" t="s">
        <v>82</v>
      </c>
      <c r="D13" s="25" t="s">
        <v>83</v>
      </c>
      <c r="E13" s="26" t="s">
        <v>84</v>
      </c>
    </row>
    <row r="14" spans="2:13" ht="50.25" customHeight="1" x14ac:dyDescent="0.3">
      <c r="B14" s="23">
        <v>8</v>
      </c>
      <c r="C14" s="24" t="s">
        <v>85</v>
      </c>
      <c r="D14" s="25" t="s">
        <v>86</v>
      </c>
      <c r="E14" s="26" t="s">
        <v>87</v>
      </c>
    </row>
    <row r="15" spans="2:13" ht="66" customHeight="1" x14ac:dyDescent="0.3">
      <c r="B15" s="23">
        <v>9</v>
      </c>
      <c r="C15" s="24" t="s">
        <v>88</v>
      </c>
      <c r="D15" s="25" t="s">
        <v>89</v>
      </c>
      <c r="E15" s="26" t="s">
        <v>70</v>
      </c>
    </row>
    <row r="16" spans="2:13" ht="171" customHeight="1" x14ac:dyDescent="0.3">
      <c r="B16" s="23">
        <v>10</v>
      </c>
      <c r="C16" s="24" t="s">
        <v>90</v>
      </c>
      <c r="D16" s="25" t="s">
        <v>91</v>
      </c>
      <c r="E16" s="26" t="s">
        <v>92</v>
      </c>
    </row>
    <row r="17" spans="2:11" ht="42.75" customHeight="1" x14ac:dyDescent="0.3">
      <c r="B17" s="23">
        <v>11</v>
      </c>
      <c r="C17" s="24" t="s">
        <v>93</v>
      </c>
      <c r="D17" s="25" t="s">
        <v>94</v>
      </c>
      <c r="E17" s="26" t="s">
        <v>77</v>
      </c>
      <c r="I17" s="27"/>
      <c r="J17" s="27"/>
      <c r="K17" s="27"/>
    </row>
    <row r="18" spans="2:11" ht="66" customHeight="1" x14ac:dyDescent="0.3">
      <c r="B18" s="23">
        <v>12</v>
      </c>
      <c r="C18" s="24" t="s">
        <v>95</v>
      </c>
      <c r="D18" s="25" t="s">
        <v>96</v>
      </c>
      <c r="E18" s="26" t="s">
        <v>70</v>
      </c>
    </row>
    <row r="19" spans="2:11" ht="66" customHeight="1" x14ac:dyDescent="0.3">
      <c r="B19" s="23">
        <v>13</v>
      </c>
      <c r="C19" s="24" t="s">
        <v>97</v>
      </c>
      <c r="D19" s="25" t="s">
        <v>98</v>
      </c>
      <c r="E19" s="26" t="s">
        <v>70</v>
      </c>
    </row>
    <row r="20" spans="2:11" ht="57" customHeight="1" x14ac:dyDescent="0.3">
      <c r="B20" s="23">
        <v>14</v>
      </c>
      <c r="C20" s="24" t="s">
        <v>99</v>
      </c>
      <c r="D20" s="25" t="s">
        <v>100</v>
      </c>
      <c r="E20" s="26" t="s">
        <v>101</v>
      </c>
    </row>
    <row r="21" spans="2:11" ht="201" customHeight="1" x14ac:dyDescent="0.3">
      <c r="B21" s="23">
        <v>15</v>
      </c>
      <c r="C21" s="24" t="s">
        <v>102</v>
      </c>
      <c r="D21" s="25" t="s">
        <v>103</v>
      </c>
      <c r="E21" s="26" t="s">
        <v>104</v>
      </c>
    </row>
    <row r="22" spans="2:11" ht="42.75" customHeight="1" x14ac:dyDescent="0.3">
      <c r="B22" s="23">
        <v>16</v>
      </c>
      <c r="C22" s="24" t="s">
        <v>105</v>
      </c>
      <c r="D22" s="25" t="s">
        <v>106</v>
      </c>
      <c r="E22" s="26" t="s">
        <v>70</v>
      </c>
    </row>
    <row r="23" spans="2:11" ht="42.75" customHeight="1" x14ac:dyDescent="0.3">
      <c r="B23" s="23">
        <v>17</v>
      </c>
      <c r="C23" s="24" t="s">
        <v>107</v>
      </c>
      <c r="D23" s="25" t="s">
        <v>108</v>
      </c>
      <c r="E23" s="26" t="s">
        <v>77</v>
      </c>
    </row>
    <row r="24" spans="2:11" ht="72" customHeight="1" x14ac:dyDescent="0.3">
      <c r="B24" s="23">
        <v>18</v>
      </c>
      <c r="C24" s="24" t="s">
        <v>109</v>
      </c>
      <c r="D24" s="25" t="s">
        <v>110</v>
      </c>
      <c r="E24" s="26" t="s">
        <v>70</v>
      </c>
    </row>
    <row r="25" spans="2:11" ht="42.75" customHeight="1" x14ac:dyDescent="0.3">
      <c r="B25" s="23">
        <v>19</v>
      </c>
      <c r="C25" s="24" t="s">
        <v>111</v>
      </c>
      <c r="D25" s="25" t="s">
        <v>112</v>
      </c>
      <c r="E25" s="26" t="s">
        <v>113</v>
      </c>
    </row>
    <row r="26" spans="2:11" ht="57" customHeight="1" x14ac:dyDescent="0.3">
      <c r="B26" s="23">
        <v>20</v>
      </c>
      <c r="C26" s="24" t="s">
        <v>114</v>
      </c>
      <c r="D26" s="25" t="s">
        <v>115</v>
      </c>
      <c r="E26" s="26" t="s">
        <v>116</v>
      </c>
    </row>
    <row r="27" spans="2:11" ht="57" customHeight="1" x14ac:dyDescent="0.3">
      <c r="B27" s="23">
        <v>21</v>
      </c>
      <c r="C27" s="24" t="s">
        <v>117</v>
      </c>
      <c r="D27" s="25" t="s">
        <v>118</v>
      </c>
      <c r="E27" s="26" t="s">
        <v>116</v>
      </c>
    </row>
    <row r="28" spans="2:11" ht="72" customHeight="1" x14ac:dyDescent="0.3">
      <c r="B28" s="23">
        <v>22</v>
      </c>
      <c r="C28" s="24" t="s">
        <v>119</v>
      </c>
      <c r="D28" s="25" t="s">
        <v>120</v>
      </c>
      <c r="E28" s="26" t="s">
        <v>121</v>
      </c>
    </row>
    <row r="29" spans="2:11" ht="42.75" customHeight="1" x14ac:dyDescent="0.3">
      <c r="B29" s="23">
        <v>23</v>
      </c>
      <c r="C29" s="24" t="s">
        <v>122</v>
      </c>
      <c r="D29" s="25" t="s">
        <v>123</v>
      </c>
      <c r="E29" s="26" t="s">
        <v>77</v>
      </c>
    </row>
    <row r="30" spans="2:11" ht="201" customHeight="1" x14ac:dyDescent="0.3">
      <c r="B30" s="23">
        <v>24</v>
      </c>
      <c r="C30" s="24" t="s">
        <v>124</v>
      </c>
      <c r="D30" s="25" t="s">
        <v>125</v>
      </c>
      <c r="E30" s="26" t="s">
        <v>126</v>
      </c>
    </row>
    <row r="31" spans="2:11" ht="42.75" customHeight="1" x14ac:dyDescent="0.3">
      <c r="B31" s="23">
        <v>25</v>
      </c>
      <c r="C31" s="24" t="s">
        <v>127</v>
      </c>
      <c r="D31" s="25" t="s">
        <v>128</v>
      </c>
      <c r="E31" s="26" t="s">
        <v>77</v>
      </c>
    </row>
    <row r="32" spans="2:11" ht="222.75" customHeight="1" x14ac:dyDescent="0.3">
      <c r="B32" s="23">
        <v>26</v>
      </c>
      <c r="C32" s="24" t="s">
        <v>129</v>
      </c>
      <c r="D32" s="25" t="s">
        <v>130</v>
      </c>
      <c r="E32" s="26" t="s">
        <v>131</v>
      </c>
    </row>
    <row r="33" spans="2:11" ht="51" customHeight="1" x14ac:dyDescent="0.3">
      <c r="B33" s="23">
        <v>27</v>
      </c>
      <c r="C33" s="24" t="s">
        <v>132</v>
      </c>
      <c r="D33" s="25" t="s">
        <v>133</v>
      </c>
      <c r="E33" s="26" t="s">
        <v>77</v>
      </c>
    </row>
    <row r="34" spans="2:11" ht="51.75" customHeight="1" x14ac:dyDescent="0.3">
      <c r="B34" s="23">
        <v>28</v>
      </c>
      <c r="C34" s="24" t="s">
        <v>134</v>
      </c>
      <c r="D34" s="25" t="s">
        <v>135</v>
      </c>
      <c r="E34" s="26" t="s">
        <v>136</v>
      </c>
    </row>
    <row r="35" spans="2:11" ht="65.25" customHeight="1" x14ac:dyDescent="0.3">
      <c r="B35" s="23">
        <v>29</v>
      </c>
      <c r="C35" s="24" t="s">
        <v>137</v>
      </c>
      <c r="D35" s="25" t="s">
        <v>138</v>
      </c>
      <c r="E35" s="26" t="s">
        <v>70</v>
      </c>
    </row>
    <row r="36" spans="2:11" ht="68.25" customHeight="1" x14ac:dyDescent="0.3">
      <c r="B36" s="23">
        <v>30</v>
      </c>
      <c r="C36" s="24" t="s">
        <v>139</v>
      </c>
      <c r="D36" s="25" t="s">
        <v>140</v>
      </c>
      <c r="E36" s="26" t="s">
        <v>141</v>
      </c>
    </row>
    <row r="37" spans="2:11" ht="86.25" customHeight="1" x14ac:dyDescent="0.3">
      <c r="B37" s="23">
        <v>31</v>
      </c>
      <c r="C37" s="24" t="s">
        <v>142</v>
      </c>
      <c r="D37" s="25" t="s">
        <v>143</v>
      </c>
      <c r="E37" s="26" t="s">
        <v>70</v>
      </c>
    </row>
    <row r="38" spans="2:11" ht="158.25" customHeight="1" x14ac:dyDescent="0.3">
      <c r="B38" s="23">
        <v>32</v>
      </c>
      <c r="C38" s="24" t="s">
        <v>144</v>
      </c>
      <c r="D38" s="25" t="s">
        <v>145</v>
      </c>
      <c r="E38" s="26" t="s">
        <v>92</v>
      </c>
    </row>
    <row r="39" spans="2:11" ht="57" customHeight="1" x14ac:dyDescent="0.3">
      <c r="B39" s="23">
        <v>33</v>
      </c>
      <c r="C39" s="24" t="s">
        <v>146</v>
      </c>
      <c r="D39" s="25" t="s">
        <v>147</v>
      </c>
      <c r="E39" s="26" t="s">
        <v>148</v>
      </c>
    </row>
    <row r="40" spans="2:11" ht="144" customHeight="1" x14ac:dyDescent="0.3">
      <c r="B40" s="28">
        <v>34</v>
      </c>
      <c r="C40" s="24" t="s">
        <v>149</v>
      </c>
      <c r="D40" s="29" t="s">
        <v>150</v>
      </c>
      <c r="E40" s="30" t="s">
        <v>151</v>
      </c>
    </row>
    <row r="41" spans="2:11" ht="42.75" customHeight="1" x14ac:dyDescent="0.3">
      <c r="B41" s="23">
        <v>35</v>
      </c>
      <c r="C41" s="24" t="s">
        <v>152</v>
      </c>
      <c r="D41" s="25" t="s">
        <v>153</v>
      </c>
      <c r="E41" s="26" t="s">
        <v>70</v>
      </c>
      <c r="I41" s="27"/>
      <c r="J41" s="27"/>
      <c r="K41" s="27"/>
    </row>
    <row r="42" spans="2:11" ht="72" customHeight="1" x14ac:dyDescent="0.3">
      <c r="B42" s="23">
        <v>36</v>
      </c>
      <c r="C42" s="24" t="s">
        <v>154</v>
      </c>
      <c r="D42" s="25" t="s">
        <v>155</v>
      </c>
      <c r="E42" s="26" t="s">
        <v>156</v>
      </c>
      <c r="I42" s="27"/>
      <c r="J42" s="27"/>
      <c r="K42" s="27"/>
    </row>
    <row r="43" spans="2:11" ht="54" customHeight="1" x14ac:dyDescent="0.3">
      <c r="B43" s="23">
        <v>37</v>
      </c>
      <c r="C43" s="24" t="s">
        <v>157</v>
      </c>
      <c r="D43" s="25" t="s">
        <v>158</v>
      </c>
      <c r="E43" s="26" t="s">
        <v>70</v>
      </c>
    </row>
    <row r="44" spans="2:11" ht="48" customHeight="1" x14ac:dyDescent="0.3">
      <c r="B44" s="23">
        <v>38</v>
      </c>
      <c r="C44" s="24" t="s">
        <v>159</v>
      </c>
      <c r="D44" s="25" t="s">
        <v>160</v>
      </c>
      <c r="E44" s="26" t="s">
        <v>161</v>
      </c>
    </row>
    <row r="45" spans="2:11" ht="48.75" customHeight="1" x14ac:dyDescent="0.3">
      <c r="B45" s="23">
        <v>39</v>
      </c>
      <c r="C45" s="24" t="s">
        <v>162</v>
      </c>
      <c r="D45" s="25" t="s">
        <v>163</v>
      </c>
      <c r="E45" s="26" t="s">
        <v>77</v>
      </c>
    </row>
    <row r="46" spans="2:11" ht="42.75" customHeight="1" x14ac:dyDescent="0.3">
      <c r="B46" s="23">
        <v>40</v>
      </c>
      <c r="C46" s="24" t="s">
        <v>164</v>
      </c>
      <c r="D46" s="25" t="s">
        <v>165</v>
      </c>
      <c r="E46" s="26" t="s">
        <v>70</v>
      </c>
    </row>
    <row r="47" spans="2:11" ht="48" customHeight="1" x14ac:dyDescent="0.3">
      <c r="B47" s="23">
        <v>41</v>
      </c>
      <c r="C47" s="24" t="s">
        <v>166</v>
      </c>
      <c r="D47" s="25" t="s">
        <v>167</v>
      </c>
      <c r="E47" s="26" t="s">
        <v>168</v>
      </c>
    </row>
    <row r="48" spans="2:11" ht="63.75" customHeight="1" x14ac:dyDescent="0.3">
      <c r="B48" s="23">
        <v>42</v>
      </c>
      <c r="C48" s="24" t="s">
        <v>169</v>
      </c>
      <c r="D48" s="25" t="s">
        <v>170</v>
      </c>
      <c r="E48" s="26" t="s">
        <v>171</v>
      </c>
    </row>
    <row r="49" spans="2:11" ht="144" customHeight="1" x14ac:dyDescent="0.3">
      <c r="B49" s="23">
        <v>43</v>
      </c>
      <c r="C49" s="24" t="s">
        <v>172</v>
      </c>
      <c r="D49" s="25" t="s">
        <v>173</v>
      </c>
      <c r="E49" s="26" t="s">
        <v>174</v>
      </c>
    </row>
    <row r="50" spans="2:11" ht="51" customHeight="1" x14ac:dyDescent="0.3">
      <c r="B50" s="23">
        <v>44</v>
      </c>
      <c r="C50" s="24" t="s">
        <v>175</v>
      </c>
      <c r="D50" s="25" t="s">
        <v>176</v>
      </c>
      <c r="E50" s="26" t="s">
        <v>177</v>
      </c>
    </row>
    <row r="51" spans="2:11" ht="50.25" customHeight="1" x14ac:dyDescent="0.3">
      <c r="B51" s="23">
        <v>45</v>
      </c>
      <c r="C51" s="24" t="s">
        <v>178</v>
      </c>
      <c r="D51" s="25" t="s">
        <v>179</v>
      </c>
      <c r="E51" s="26" t="s">
        <v>161</v>
      </c>
      <c r="I51" s="27"/>
      <c r="J51" s="27"/>
      <c r="K51" s="27"/>
    </row>
    <row r="52" spans="2:11" ht="50.25" customHeight="1" x14ac:dyDescent="0.3">
      <c r="B52" s="23">
        <v>46</v>
      </c>
      <c r="C52" s="24" t="s">
        <v>180</v>
      </c>
      <c r="D52" s="25" t="s">
        <v>181</v>
      </c>
      <c r="E52" s="26" t="s">
        <v>70</v>
      </c>
    </row>
    <row r="53" spans="2:11" ht="123.75" customHeight="1" x14ac:dyDescent="0.3">
      <c r="B53" s="23">
        <v>47</v>
      </c>
      <c r="C53" s="24" t="s">
        <v>182</v>
      </c>
      <c r="D53" s="25" t="s">
        <v>183</v>
      </c>
      <c r="E53" s="26" t="s">
        <v>184</v>
      </c>
    </row>
    <row r="54" spans="2:11" ht="51.75" customHeight="1" x14ac:dyDescent="0.3">
      <c r="B54" s="23">
        <v>48</v>
      </c>
      <c r="C54" s="24" t="s">
        <v>185</v>
      </c>
      <c r="D54" s="25" t="s">
        <v>186</v>
      </c>
      <c r="E54" s="26" t="s">
        <v>70</v>
      </c>
    </row>
    <row r="55" spans="2:11" ht="49.5" customHeight="1" x14ac:dyDescent="0.3">
      <c r="B55" s="23">
        <v>49</v>
      </c>
      <c r="C55" s="24" t="s">
        <v>187</v>
      </c>
      <c r="D55" s="25" t="s">
        <v>188</v>
      </c>
      <c r="E55" s="26"/>
    </row>
    <row r="56" spans="2:11" ht="63.75" customHeight="1" x14ac:dyDescent="0.3">
      <c r="B56" s="23">
        <v>50</v>
      </c>
      <c r="C56" s="242" t="s">
        <v>189</v>
      </c>
      <c r="D56" s="31" t="s">
        <v>190</v>
      </c>
      <c r="E56" s="32" t="s">
        <v>77</v>
      </c>
    </row>
    <row r="57" spans="2:11" ht="186.75" customHeight="1" x14ac:dyDescent="0.3">
      <c r="B57" s="23">
        <v>51</v>
      </c>
      <c r="C57" s="33" t="s">
        <v>191</v>
      </c>
      <c r="D57" s="34" t="s">
        <v>192</v>
      </c>
      <c r="E57" s="35" t="s">
        <v>193</v>
      </c>
    </row>
    <row r="58" spans="2:11" ht="14.25" customHeight="1" x14ac:dyDescent="0.3">
      <c r="E58" s="36"/>
    </row>
    <row r="59" spans="2:11" ht="14.25" customHeight="1" x14ac:dyDescent="0.3"/>
    <row r="60" spans="2:11" ht="14.25" customHeight="1" x14ac:dyDescent="0.3"/>
    <row r="61" spans="2:11" ht="14.25" customHeight="1" x14ac:dyDescent="0.3"/>
    <row r="62" spans="2:11" ht="14.25" customHeight="1" x14ac:dyDescent="0.3"/>
    <row r="63" spans="2:11" ht="14.25" customHeight="1" x14ac:dyDescent="0.3"/>
    <row r="64" spans="2:11"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25" right="0.25" top="0.46" bottom="0.26" header="0" footer="0"/>
  <pageSetup paperSize="9" fitToHeight="0" orientation="portrait"/>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CC2E5"/>
    <pageSetUpPr fitToPage="1"/>
  </sheetPr>
  <dimension ref="A1:Z1000"/>
  <sheetViews>
    <sheetView showGridLines="0" workbookViewId="0">
      <selection activeCell="B5" sqref="B5"/>
    </sheetView>
  </sheetViews>
  <sheetFormatPr defaultColWidth="14.44140625" defaultRowHeight="15" customHeight="1" x14ac:dyDescent="0.3"/>
  <cols>
    <col min="1" max="1" width="4.44140625" customWidth="1"/>
    <col min="2" max="2" width="11.44140625" customWidth="1"/>
    <col min="3" max="3" width="40" customWidth="1"/>
    <col min="4" max="10" width="12.6640625" customWidth="1"/>
    <col min="11" max="11" width="14" customWidth="1"/>
    <col min="12" max="23" width="12.6640625" customWidth="1"/>
    <col min="24" max="24" width="17" customWidth="1"/>
    <col min="25" max="25" width="53.6640625" customWidth="1"/>
    <col min="26" max="26" width="47.44140625" customWidth="1"/>
  </cols>
  <sheetData>
    <row r="1" spans="1:26" ht="15" customHeight="1" x14ac:dyDescent="0.3">
      <c r="A1" s="37"/>
      <c r="B1" s="37" t="s">
        <v>194</v>
      </c>
      <c r="D1" s="38" t="s">
        <v>18</v>
      </c>
      <c r="E1" s="39"/>
      <c r="F1" s="39"/>
      <c r="G1" s="39"/>
      <c r="H1" s="39"/>
      <c r="I1" s="39"/>
      <c r="J1" s="39"/>
      <c r="K1" s="39"/>
    </row>
    <row r="2" spans="1:26" ht="15" customHeight="1" x14ac:dyDescent="0.3">
      <c r="A2" s="37"/>
      <c r="B2" s="37" t="s">
        <v>195</v>
      </c>
      <c r="D2" s="40" t="s">
        <v>19</v>
      </c>
      <c r="E2" s="39"/>
      <c r="F2" s="39"/>
      <c r="G2" s="39"/>
      <c r="H2" s="39"/>
      <c r="I2" s="39"/>
      <c r="J2" s="39"/>
      <c r="K2" s="39"/>
    </row>
    <row r="3" spans="1:26" ht="14.25" customHeight="1" x14ac:dyDescent="0.3"/>
    <row r="4" spans="1:26" ht="14.25" customHeight="1" x14ac:dyDescent="0.3">
      <c r="D4" s="243" t="s">
        <v>196</v>
      </c>
      <c r="E4" s="244"/>
      <c r="F4" s="244"/>
    </row>
    <row r="5" spans="1:26" ht="21" customHeight="1" x14ac:dyDescent="0.3">
      <c r="A5" s="41"/>
      <c r="B5" s="239" t="s">
        <v>197</v>
      </c>
      <c r="C5" s="245"/>
      <c r="D5" s="240"/>
      <c r="E5" s="241"/>
      <c r="F5" s="240"/>
      <c r="G5" s="240"/>
      <c r="H5" s="240"/>
      <c r="I5" s="240"/>
      <c r="J5" s="240"/>
      <c r="K5" s="240"/>
      <c r="L5" s="246"/>
      <c r="M5" s="240"/>
    </row>
    <row r="6" spans="1:26" ht="14.25" customHeight="1" x14ac:dyDescent="0.3">
      <c r="K6" s="42"/>
    </row>
    <row r="7" spans="1:26" ht="29.25" customHeight="1" x14ac:dyDescent="0.3">
      <c r="B7" s="43" t="s">
        <v>198</v>
      </c>
      <c r="C7" s="44" t="s">
        <v>65</v>
      </c>
      <c r="D7" s="342" t="s">
        <v>199</v>
      </c>
      <c r="E7" s="308"/>
      <c r="F7" s="342">
        <v>2013</v>
      </c>
      <c r="G7" s="308"/>
      <c r="H7" s="342">
        <v>2014</v>
      </c>
      <c r="I7" s="308"/>
      <c r="J7" s="342">
        <v>2015</v>
      </c>
      <c r="K7" s="308"/>
      <c r="L7" s="342">
        <v>2016</v>
      </c>
      <c r="M7" s="308"/>
      <c r="N7" s="342">
        <v>2017</v>
      </c>
      <c r="O7" s="308"/>
      <c r="P7" s="342">
        <v>2018</v>
      </c>
      <c r="Q7" s="308"/>
      <c r="R7" s="342">
        <v>2019</v>
      </c>
      <c r="S7" s="315"/>
      <c r="T7" s="247">
        <v>2020</v>
      </c>
      <c r="U7" s="247">
        <v>2021</v>
      </c>
      <c r="V7" s="247">
        <v>2022</v>
      </c>
      <c r="W7" s="45">
        <v>2023</v>
      </c>
      <c r="X7" s="46">
        <v>2024</v>
      </c>
      <c r="Y7" s="334" t="s">
        <v>200</v>
      </c>
      <c r="Z7" s="336" t="s">
        <v>201</v>
      </c>
    </row>
    <row r="8" spans="1:26" ht="34.5" customHeight="1" x14ac:dyDescent="0.3">
      <c r="B8" s="47"/>
      <c r="C8" s="248"/>
      <c r="D8" s="48" t="s">
        <v>202</v>
      </c>
      <c r="E8" s="43" t="s">
        <v>203</v>
      </c>
      <c r="F8" s="48" t="s">
        <v>202</v>
      </c>
      <c r="G8" s="43" t="s">
        <v>203</v>
      </c>
      <c r="H8" s="48" t="s">
        <v>202</v>
      </c>
      <c r="I8" s="43" t="s">
        <v>203</v>
      </c>
      <c r="J8" s="48" t="s">
        <v>202</v>
      </c>
      <c r="K8" s="43" t="s">
        <v>203</v>
      </c>
      <c r="L8" s="48" t="s">
        <v>202</v>
      </c>
      <c r="M8" s="43" t="s">
        <v>203</v>
      </c>
      <c r="N8" s="48" t="s">
        <v>202</v>
      </c>
      <c r="O8" s="43" t="s">
        <v>203</v>
      </c>
      <c r="P8" s="48" t="s">
        <v>202</v>
      </c>
      <c r="Q8" s="43" t="s">
        <v>203</v>
      </c>
      <c r="R8" s="48" t="s">
        <v>202</v>
      </c>
      <c r="S8" s="47" t="s">
        <v>203</v>
      </c>
      <c r="T8" s="249"/>
      <c r="U8" s="249"/>
      <c r="V8" s="249"/>
      <c r="W8" s="49"/>
      <c r="X8" s="50"/>
      <c r="Y8" s="335"/>
      <c r="Z8" s="335"/>
    </row>
    <row r="9" spans="1:26" ht="15" customHeight="1" x14ac:dyDescent="0.3">
      <c r="B9" s="51" t="s">
        <v>204</v>
      </c>
      <c r="C9" s="250"/>
      <c r="D9" s="250"/>
      <c r="E9" s="250"/>
      <c r="F9" s="250"/>
      <c r="G9" s="250"/>
      <c r="H9" s="250"/>
      <c r="I9" s="250"/>
      <c r="J9" s="250"/>
      <c r="K9" s="250"/>
      <c r="L9" s="250"/>
      <c r="M9" s="250"/>
      <c r="N9" s="250"/>
      <c r="O9" s="250"/>
      <c r="P9" s="250"/>
      <c r="Q9" s="250"/>
      <c r="R9" s="250"/>
      <c r="S9" s="250"/>
      <c r="T9" s="251"/>
      <c r="U9" s="251"/>
      <c r="V9" s="251"/>
      <c r="W9" s="251"/>
      <c r="X9" s="252"/>
      <c r="Y9" s="253"/>
      <c r="Z9" s="52"/>
    </row>
    <row r="10" spans="1:26" ht="103.5" customHeight="1" x14ac:dyDescent="0.3">
      <c r="A10" s="53"/>
      <c r="B10" s="54">
        <v>1</v>
      </c>
      <c r="C10" s="55" t="s">
        <v>205</v>
      </c>
      <c r="D10" s="56"/>
      <c r="E10" s="254" t="s">
        <v>206</v>
      </c>
      <c r="F10" s="57"/>
      <c r="G10" s="254">
        <v>1966487</v>
      </c>
      <c r="H10" s="57"/>
      <c r="I10" s="254">
        <v>2080692</v>
      </c>
      <c r="J10" s="58">
        <v>2977898</v>
      </c>
      <c r="K10" s="254">
        <v>2099303</v>
      </c>
      <c r="L10" s="57">
        <v>3842218</v>
      </c>
      <c r="M10" s="254">
        <v>2255593</v>
      </c>
      <c r="N10" s="57">
        <v>4510194</v>
      </c>
      <c r="O10" s="254">
        <v>2403968</v>
      </c>
      <c r="P10" s="58">
        <v>5054677</v>
      </c>
      <c r="Q10" s="254">
        <v>2551730</v>
      </c>
      <c r="R10" s="57"/>
      <c r="S10" s="59">
        <v>2574622</v>
      </c>
      <c r="T10" s="59">
        <v>2469132</v>
      </c>
      <c r="U10" s="59">
        <v>2579960</v>
      </c>
      <c r="V10" s="59">
        <v>2613695</v>
      </c>
      <c r="W10" s="59">
        <v>2646115</v>
      </c>
      <c r="X10" s="60"/>
      <c r="Y10" s="61" t="s">
        <v>207</v>
      </c>
      <c r="Z10" s="62" t="s">
        <v>208</v>
      </c>
    </row>
    <row r="11" spans="1:26" ht="133.5" customHeight="1" x14ac:dyDescent="0.3">
      <c r="B11" s="54">
        <v>2</v>
      </c>
      <c r="C11" s="55" t="s">
        <v>209</v>
      </c>
      <c r="D11" s="56"/>
      <c r="E11" s="254" t="s">
        <v>206</v>
      </c>
      <c r="F11" s="57"/>
      <c r="G11" s="254">
        <v>1268868</v>
      </c>
      <c r="H11" s="57"/>
      <c r="I11" s="254">
        <v>1319831</v>
      </c>
      <c r="J11" s="58"/>
      <c r="K11" s="254">
        <v>1339693</v>
      </c>
      <c r="L11" s="57"/>
      <c r="M11" s="254">
        <v>1409973</v>
      </c>
      <c r="N11" s="57"/>
      <c r="O11" s="254">
        <v>1502047</v>
      </c>
      <c r="P11" s="58"/>
      <c r="Q11" s="254">
        <v>1616475</v>
      </c>
      <c r="R11" s="57"/>
      <c r="S11" s="59">
        <v>1753448</v>
      </c>
      <c r="T11" s="59">
        <v>1602299</v>
      </c>
      <c r="U11" s="59">
        <v>1777333</v>
      </c>
      <c r="V11" s="59">
        <v>1811632</v>
      </c>
      <c r="W11" s="59">
        <v>1930408</v>
      </c>
      <c r="X11" s="60"/>
      <c r="Y11" s="63" t="s">
        <v>210</v>
      </c>
      <c r="Z11" s="62" t="s">
        <v>208</v>
      </c>
    </row>
    <row r="12" spans="1:26" ht="135.75" customHeight="1" x14ac:dyDescent="0.3">
      <c r="B12" s="54">
        <v>3</v>
      </c>
      <c r="C12" s="55" t="s">
        <v>211</v>
      </c>
      <c r="D12" s="56"/>
      <c r="E12" s="254" t="s">
        <v>206</v>
      </c>
      <c r="F12" s="57"/>
      <c r="G12" s="254">
        <v>600397</v>
      </c>
      <c r="H12" s="57"/>
      <c r="I12" s="254">
        <v>645851</v>
      </c>
      <c r="J12" s="58"/>
      <c r="K12" s="254">
        <v>647344</v>
      </c>
      <c r="L12" s="57"/>
      <c r="M12" s="254">
        <v>729857</v>
      </c>
      <c r="N12" s="57"/>
      <c r="O12" s="254">
        <v>767620</v>
      </c>
      <c r="P12" s="58"/>
      <c r="Q12" s="254">
        <v>785606</v>
      </c>
      <c r="R12" s="57"/>
      <c r="S12" s="59">
        <f t="shared" ref="S12:W12" si="0">S10-S11</f>
        <v>821174</v>
      </c>
      <c r="T12" s="59">
        <f t="shared" si="0"/>
        <v>866833</v>
      </c>
      <c r="U12" s="59">
        <f t="shared" si="0"/>
        <v>802627</v>
      </c>
      <c r="V12" s="59">
        <f t="shared" si="0"/>
        <v>802063</v>
      </c>
      <c r="W12" s="59">
        <f t="shared" si="0"/>
        <v>715707</v>
      </c>
      <c r="X12" s="60"/>
      <c r="Y12" s="63" t="s">
        <v>210</v>
      </c>
      <c r="Z12" s="62"/>
    </row>
    <row r="13" spans="1:26" ht="136.5" customHeight="1" x14ac:dyDescent="0.3">
      <c r="B13" s="54">
        <v>4</v>
      </c>
      <c r="C13" s="55" t="s">
        <v>212</v>
      </c>
      <c r="D13" s="56"/>
      <c r="E13" s="254" t="s">
        <v>206</v>
      </c>
      <c r="F13" s="57"/>
      <c r="G13" s="254">
        <v>581665</v>
      </c>
      <c r="H13" s="57"/>
      <c r="I13" s="254">
        <v>611874</v>
      </c>
      <c r="J13" s="58"/>
      <c r="K13" s="254">
        <v>747849</v>
      </c>
      <c r="L13" s="57"/>
      <c r="M13" s="254">
        <v>814793</v>
      </c>
      <c r="N13" s="57"/>
      <c r="O13" s="254">
        <v>833390</v>
      </c>
      <c r="P13" s="58"/>
      <c r="Q13" s="254">
        <v>850798</v>
      </c>
      <c r="R13" s="57"/>
      <c r="S13" s="59">
        <f>4450573-S10</f>
        <v>1875951</v>
      </c>
      <c r="T13" s="59">
        <f>4289346-T10</f>
        <v>1820214</v>
      </c>
      <c r="U13" s="59">
        <f>3972898-U10</f>
        <v>1392938</v>
      </c>
      <c r="V13" s="59">
        <f>3509986-V10</f>
        <v>896291</v>
      </c>
      <c r="W13" s="59">
        <f>2871646-W10</f>
        <v>225531</v>
      </c>
      <c r="X13" s="60"/>
      <c r="Y13" s="63" t="s">
        <v>210</v>
      </c>
      <c r="Z13" s="62"/>
    </row>
    <row r="14" spans="1:26" ht="120.75" customHeight="1" x14ac:dyDescent="0.3">
      <c r="B14" s="54">
        <v>5</v>
      </c>
      <c r="C14" s="64" t="s">
        <v>213</v>
      </c>
      <c r="D14" s="65"/>
      <c r="E14" s="254" t="s">
        <v>206</v>
      </c>
      <c r="F14" s="255"/>
      <c r="G14" s="254">
        <v>1966487</v>
      </c>
      <c r="H14" s="255"/>
      <c r="I14" s="254">
        <v>2080692</v>
      </c>
      <c r="J14" s="66"/>
      <c r="K14" s="254">
        <v>2099303</v>
      </c>
      <c r="L14" s="255"/>
      <c r="M14" s="254">
        <v>2255593</v>
      </c>
      <c r="N14" s="255"/>
      <c r="O14" s="254">
        <v>2403968</v>
      </c>
      <c r="P14" s="66"/>
      <c r="Q14" s="254">
        <v>2551730</v>
      </c>
      <c r="R14" s="255"/>
      <c r="S14" s="67">
        <f t="shared" ref="S14:W14" si="1">S10</f>
        <v>2574622</v>
      </c>
      <c r="T14" s="67">
        <f t="shared" si="1"/>
        <v>2469132</v>
      </c>
      <c r="U14" s="67">
        <f t="shared" si="1"/>
        <v>2579960</v>
      </c>
      <c r="V14" s="67">
        <f t="shared" si="1"/>
        <v>2613695</v>
      </c>
      <c r="W14" s="67">
        <f t="shared" si="1"/>
        <v>2646115</v>
      </c>
      <c r="X14" s="68"/>
      <c r="Y14" s="61" t="s">
        <v>214</v>
      </c>
      <c r="Z14" s="69"/>
    </row>
    <row r="15" spans="1:26" ht="15" customHeight="1" x14ac:dyDescent="0.3">
      <c r="B15" s="51" t="s">
        <v>215</v>
      </c>
      <c r="C15" s="51"/>
      <c r="D15" s="250"/>
      <c r="E15" s="250"/>
      <c r="F15" s="250"/>
      <c r="G15" s="250"/>
      <c r="H15" s="250"/>
      <c r="I15" s="250"/>
      <c r="J15" s="250"/>
      <c r="K15" s="250"/>
      <c r="L15" s="250"/>
      <c r="M15" s="250"/>
      <c r="N15" s="250"/>
      <c r="O15" s="250"/>
      <c r="P15" s="250"/>
      <c r="Q15" s="250"/>
      <c r="R15" s="250"/>
      <c r="S15" s="250"/>
      <c r="T15" s="250"/>
      <c r="U15" s="250"/>
      <c r="V15" s="250"/>
      <c r="W15" s="250"/>
      <c r="X15" s="252"/>
      <c r="Y15" s="250"/>
      <c r="Z15" s="52"/>
    </row>
    <row r="16" spans="1:26" ht="183" customHeight="1" x14ac:dyDescent="0.3">
      <c r="B16" s="54">
        <v>6</v>
      </c>
      <c r="C16" s="70" t="s">
        <v>216</v>
      </c>
      <c r="D16" s="256"/>
      <c r="E16" s="254" t="s">
        <v>206</v>
      </c>
      <c r="F16" s="71"/>
      <c r="G16" s="257">
        <v>0.68510000000000004</v>
      </c>
      <c r="H16" s="71"/>
      <c r="I16" s="257">
        <v>0.71230000000000004</v>
      </c>
      <c r="J16" s="71"/>
      <c r="K16" s="257">
        <v>0.72650000000000003</v>
      </c>
      <c r="L16" s="71"/>
      <c r="M16" s="257">
        <v>0.72529999999999994</v>
      </c>
      <c r="N16" s="71"/>
      <c r="O16" s="257">
        <v>0.73180000000000001</v>
      </c>
      <c r="P16" s="71"/>
      <c r="Q16" s="257">
        <v>0.71919999999999995</v>
      </c>
      <c r="R16" s="71"/>
      <c r="S16" s="72">
        <v>0.74360000000000004</v>
      </c>
      <c r="T16" s="73">
        <v>0.77200000000000002</v>
      </c>
      <c r="U16" s="73">
        <v>0.77039999999999997</v>
      </c>
      <c r="V16" s="73">
        <v>0.81340000000000001</v>
      </c>
      <c r="W16" s="73">
        <v>0.83440000000000003</v>
      </c>
      <c r="X16" s="74">
        <v>0.85070000000000001</v>
      </c>
      <c r="Y16" s="258" t="s">
        <v>625</v>
      </c>
      <c r="Z16" s="75"/>
    </row>
    <row r="17" spans="2:26" ht="102" customHeight="1" x14ac:dyDescent="0.3">
      <c r="B17" s="54">
        <v>7</v>
      </c>
      <c r="C17" s="55" t="s">
        <v>217</v>
      </c>
      <c r="D17" s="56"/>
      <c r="E17" s="254" t="s">
        <v>206</v>
      </c>
      <c r="F17" s="57"/>
      <c r="G17" s="257">
        <v>0.74480000000000002</v>
      </c>
      <c r="H17" s="57"/>
      <c r="I17" s="257">
        <v>0.7772</v>
      </c>
      <c r="J17" s="57"/>
      <c r="K17" s="257">
        <v>0.79920000000000002</v>
      </c>
      <c r="L17" s="57"/>
      <c r="M17" s="257">
        <v>0.81679999999999997</v>
      </c>
      <c r="N17" s="57"/>
      <c r="O17" s="257">
        <v>0.83330000000000004</v>
      </c>
      <c r="P17" s="57"/>
      <c r="Q17" s="257">
        <v>0.83550000000000002</v>
      </c>
      <c r="R17" s="57"/>
      <c r="S17" s="76">
        <v>0.86009999999999998</v>
      </c>
      <c r="T17" s="77">
        <v>0.88109999999999999</v>
      </c>
      <c r="U17" s="77">
        <v>0.88419999999999999</v>
      </c>
      <c r="V17" s="77">
        <v>0.90410000000000001</v>
      </c>
      <c r="W17" s="73">
        <v>0.91790000000000005</v>
      </c>
      <c r="X17" s="74">
        <v>0.92749999999999999</v>
      </c>
      <c r="Y17" s="258" t="s">
        <v>218</v>
      </c>
      <c r="Z17" s="78"/>
    </row>
    <row r="18" spans="2:26" ht="15" customHeight="1" x14ac:dyDescent="0.3">
      <c r="B18" s="51" t="s">
        <v>219</v>
      </c>
      <c r="C18" s="250"/>
      <c r="D18" s="250"/>
      <c r="E18" s="250"/>
      <c r="F18" s="250"/>
      <c r="G18" s="250"/>
      <c r="H18" s="250"/>
      <c r="I18" s="250"/>
      <c r="J18" s="250"/>
      <c r="K18" s="250"/>
      <c r="L18" s="250"/>
      <c r="M18" s="250"/>
      <c r="N18" s="250"/>
      <c r="O18" s="250"/>
      <c r="P18" s="250"/>
      <c r="Q18" s="250"/>
      <c r="R18" s="250"/>
      <c r="S18" s="250"/>
      <c r="T18" s="250"/>
      <c r="U18" s="250"/>
      <c r="V18" s="250"/>
      <c r="W18" s="250"/>
      <c r="X18" s="252"/>
      <c r="Y18" s="250"/>
      <c r="Z18" s="52"/>
    </row>
    <row r="19" spans="2:26" ht="38.25" customHeight="1" x14ac:dyDescent="0.3">
      <c r="B19" s="54">
        <v>8</v>
      </c>
      <c r="C19" s="55" t="s">
        <v>220</v>
      </c>
      <c r="D19" s="56"/>
      <c r="E19" s="254"/>
      <c r="F19" s="57">
        <v>4949000</v>
      </c>
      <c r="G19" s="254"/>
      <c r="H19" s="57">
        <v>4804304</v>
      </c>
      <c r="I19" s="254"/>
      <c r="J19" s="58">
        <v>4518800</v>
      </c>
      <c r="K19" s="254"/>
      <c r="L19" s="57">
        <v>4505600</v>
      </c>
      <c r="M19" s="254"/>
      <c r="N19" s="57">
        <v>4490100</v>
      </c>
      <c r="O19" s="254"/>
      <c r="P19" s="58">
        <v>4472300</v>
      </c>
      <c r="Q19" s="254"/>
      <c r="R19" s="57"/>
      <c r="S19" s="59">
        <v>4718695</v>
      </c>
      <c r="T19" s="59">
        <v>4694836</v>
      </c>
      <c r="U19" s="59">
        <v>4673440</v>
      </c>
      <c r="V19" s="59">
        <v>4649511</v>
      </c>
      <c r="W19" s="254">
        <v>4623258</v>
      </c>
      <c r="X19" s="79"/>
      <c r="Y19" s="61" t="s">
        <v>221</v>
      </c>
      <c r="Z19" s="80"/>
    </row>
    <row r="20" spans="2:26" ht="17.25" customHeight="1" x14ac:dyDescent="0.3">
      <c r="B20" s="51" t="s">
        <v>222</v>
      </c>
      <c r="C20" s="250"/>
      <c r="D20" s="250"/>
      <c r="E20" s="250"/>
      <c r="F20" s="250"/>
      <c r="G20" s="250"/>
      <c r="H20" s="250"/>
      <c r="I20" s="250"/>
      <c r="J20" s="250"/>
      <c r="K20" s="250"/>
      <c r="L20" s="250"/>
      <c r="M20" s="250"/>
      <c r="N20" s="250"/>
      <c r="O20" s="250"/>
      <c r="P20" s="250"/>
      <c r="Q20" s="250"/>
      <c r="R20" s="250"/>
      <c r="S20" s="250"/>
      <c r="T20" s="250"/>
      <c r="U20" s="250"/>
      <c r="V20" s="250"/>
      <c r="W20" s="250"/>
      <c r="X20" s="81" t="s">
        <v>223</v>
      </c>
      <c r="Y20" s="337"/>
      <c r="Z20" s="308"/>
    </row>
    <row r="21" spans="2:26" ht="75.75" customHeight="1" x14ac:dyDescent="0.3">
      <c r="B21" s="54">
        <v>9</v>
      </c>
      <c r="C21" s="55" t="s">
        <v>224</v>
      </c>
      <c r="D21" s="259" t="str">
        <f>IF(OR(ISBLANK(D10),AND(ISBLANK(D19),ISBLANK(D52))),"",IF(ISBLANK(D19),100*D10/D52,100*D10/D19))</f>
        <v/>
      </c>
      <c r="E21" s="82" t="str">
        <f t="shared" ref="E21:F21" si="2">IF(OR(ISBLANK(E10),AND(ISBLANK(E19),ISBLANK(D52))),"",IF(ISBLANK(E19),100*E10/D52,100*E10/E19))</f>
        <v/>
      </c>
      <c r="F21" s="83" t="str">
        <f t="shared" si="2"/>
        <v/>
      </c>
      <c r="G21" s="82">
        <f t="shared" ref="G21:H21" si="3">IF(OR(ISBLANK(G10),AND(ISBLANK(G19),ISBLANK(E52))),"",IF(ISBLANK(G19),100*G10/E52,100*G10/G19))</f>
        <v>39.990446155197716</v>
      </c>
      <c r="H21" s="83" t="str">
        <f t="shared" si="3"/>
        <v/>
      </c>
      <c r="I21" s="82">
        <f t="shared" ref="I21:J21" si="4">IF(OR(ISBLANK(I10),AND(ISBLANK(I19),ISBLANK(F52))),"",IF(ISBLANK(I19),100*I10/F52,100*I10/I19))</f>
        <v>42.84316462858682</v>
      </c>
      <c r="J21" s="260">
        <f t="shared" si="4"/>
        <v>65.900194741966899</v>
      </c>
      <c r="K21" s="82">
        <f t="shared" ref="K21:L21" si="5">IF(OR(ISBLANK(K10),AND(ISBLANK(K19),ISBLANK(G52))),"",IF(ISBLANK(K19),100*K10/G52,100*K10/K19))</f>
        <v>43.92213910742759</v>
      </c>
      <c r="L21" s="83">
        <f t="shared" si="5"/>
        <v>85.27650035511364</v>
      </c>
      <c r="M21" s="82">
        <f t="shared" ref="M21:N21" si="6">IF(OR(ISBLANK(M10),AND(ISBLANK(M19),ISBLANK(H52))),"",IF(ISBLANK(M19),100*M10/H52,100*M10/M19))</f>
        <v>47.811741214650077</v>
      </c>
      <c r="N21" s="83">
        <f t="shared" si="6"/>
        <v>100.44751787265317</v>
      </c>
      <c r="O21" s="82">
        <f t="shared" ref="O21:P21" si="7">IF(OR(ISBLANK(O10),AND(ISBLANK(O19),ISBLANK(I52))),"",IF(ISBLANK(O19),100*O10/I52,100*O10/O19))</f>
        <v>51.880980339134339</v>
      </c>
      <c r="P21" s="260">
        <f t="shared" si="7"/>
        <v>113.02186794266932</v>
      </c>
      <c r="Q21" s="82">
        <f t="shared" ref="Q21:R21" si="8">IF(OR(ISBLANK(Q10),AND(ISBLANK(Q19),ISBLANK(J52))),"",IF(ISBLANK(Q19),100*Q10/J52,100*Q10/Q19))</f>
        <v>55.618680525146466</v>
      </c>
      <c r="R21" s="83" t="str">
        <f t="shared" si="8"/>
        <v/>
      </c>
      <c r="S21" s="82">
        <f t="shared" ref="S21:W21" si="9">IF(OR(ISBLANK(S10),AND(ISBLANK(S19),ISBLANK(K52))),"",IF(ISBLANK(S19),100*S10/K52,100*S10/S19))</f>
        <v>54.562161784137352</v>
      </c>
      <c r="T21" s="82">
        <f t="shared" si="9"/>
        <v>52.592508023709456</v>
      </c>
      <c r="U21" s="82">
        <f t="shared" si="9"/>
        <v>55.204731418398438</v>
      </c>
      <c r="V21" s="82">
        <f t="shared" si="9"/>
        <v>56.214406203146957</v>
      </c>
      <c r="W21" s="261">
        <f t="shared" si="9"/>
        <v>57.234854727986196</v>
      </c>
      <c r="X21" s="84">
        <v>90</v>
      </c>
      <c r="Y21" s="61" t="s">
        <v>225</v>
      </c>
      <c r="Z21" s="78"/>
    </row>
    <row r="22" spans="2:26" ht="129" customHeight="1" x14ac:dyDescent="0.3">
      <c r="B22" s="54">
        <v>10</v>
      </c>
      <c r="C22" s="55" t="s">
        <v>226</v>
      </c>
      <c r="D22" s="259" t="str">
        <f t="shared" ref="D22:W22" si="10">IF(OR(ISBLANK(D14),ISBLANK(D10)),"",100*D14/D10)</f>
        <v/>
      </c>
      <c r="E22" s="82" t="e">
        <f t="shared" si="10"/>
        <v>#VALUE!</v>
      </c>
      <c r="F22" s="83" t="str">
        <f t="shared" si="10"/>
        <v/>
      </c>
      <c r="G22" s="82">
        <f t="shared" si="10"/>
        <v>100</v>
      </c>
      <c r="H22" s="83" t="str">
        <f t="shared" si="10"/>
        <v/>
      </c>
      <c r="I22" s="82">
        <f t="shared" si="10"/>
        <v>100</v>
      </c>
      <c r="J22" s="260" t="str">
        <f t="shared" si="10"/>
        <v/>
      </c>
      <c r="K22" s="82">
        <f t="shared" si="10"/>
        <v>100</v>
      </c>
      <c r="L22" s="83" t="str">
        <f t="shared" si="10"/>
        <v/>
      </c>
      <c r="M22" s="82">
        <f t="shared" si="10"/>
        <v>100</v>
      </c>
      <c r="N22" s="83" t="str">
        <f t="shared" si="10"/>
        <v/>
      </c>
      <c r="O22" s="82">
        <f t="shared" si="10"/>
        <v>100</v>
      </c>
      <c r="P22" s="260" t="str">
        <f t="shared" si="10"/>
        <v/>
      </c>
      <c r="Q22" s="82">
        <f t="shared" si="10"/>
        <v>100</v>
      </c>
      <c r="R22" s="83" t="str">
        <f t="shared" si="10"/>
        <v/>
      </c>
      <c r="S22" s="82">
        <f t="shared" si="10"/>
        <v>100</v>
      </c>
      <c r="T22" s="82">
        <f t="shared" si="10"/>
        <v>100</v>
      </c>
      <c r="U22" s="82">
        <f t="shared" si="10"/>
        <v>100</v>
      </c>
      <c r="V22" s="82">
        <f t="shared" si="10"/>
        <v>100</v>
      </c>
      <c r="W22" s="82">
        <f t="shared" si="10"/>
        <v>100</v>
      </c>
      <c r="X22" s="84">
        <v>100</v>
      </c>
      <c r="Y22" s="85" t="s">
        <v>227</v>
      </c>
      <c r="Z22" s="78"/>
    </row>
    <row r="23" spans="2:26" ht="145.5" customHeight="1" x14ac:dyDescent="0.3">
      <c r="B23" s="54">
        <v>11</v>
      </c>
      <c r="C23" s="55" t="s">
        <v>228</v>
      </c>
      <c r="D23" s="259" t="str">
        <f>IF(AND(ISBLANK(D16),ISBLANK(D50)),"",IF(ISBLANK(D16),D50,D16))</f>
        <v/>
      </c>
      <c r="E23" s="82" t="str">
        <f t="shared" ref="E23:F23" si="11">IF(AND(ISBLANK(E16),ISBLANK(D50)),"",IF(ISBLANK(E16),D50,E16))</f>
        <v>NA</v>
      </c>
      <c r="F23" s="83" t="str">
        <f t="shared" si="11"/>
        <v/>
      </c>
      <c r="G23" s="77">
        <f t="shared" ref="G23:H23" si="12">IF(AND(ISBLANK(G16),ISBLANK(E50)),"",IF(ISBLANK(G16),E50,G16))</f>
        <v>0.68510000000000004</v>
      </c>
      <c r="H23" s="83" t="str">
        <f t="shared" si="12"/>
        <v/>
      </c>
      <c r="I23" s="77">
        <f t="shared" ref="I23:J23" si="13">IF(AND(ISBLANK(I16),ISBLANK(F50)),"",IF(ISBLANK(I16),F50,I16))</f>
        <v>0.71230000000000004</v>
      </c>
      <c r="J23" s="260" t="str">
        <f t="shared" si="13"/>
        <v/>
      </c>
      <c r="K23" s="77">
        <f t="shared" ref="K23:L23" si="14">IF(AND(ISBLANK(K16),ISBLANK(G50)),"",IF(ISBLANK(K16),G50,K16))</f>
        <v>0.72650000000000003</v>
      </c>
      <c r="L23" s="83" t="str">
        <f t="shared" si="14"/>
        <v/>
      </c>
      <c r="M23" s="77">
        <f t="shared" ref="M23:N23" si="15">IF(AND(ISBLANK(M16),ISBLANK(H50)),"",IF(ISBLANK(M16),H50,M16))</f>
        <v>0.72529999999999994</v>
      </c>
      <c r="N23" s="83" t="str">
        <f t="shared" si="15"/>
        <v/>
      </c>
      <c r="O23" s="77">
        <f t="shared" ref="O23:P23" si="16">IF(AND(ISBLANK(O16),ISBLANK(I50)),"",IF(ISBLANK(O16),I50,O16))</f>
        <v>0.73180000000000001</v>
      </c>
      <c r="P23" s="260">
        <f t="shared" si="16"/>
        <v>71.900000000000006</v>
      </c>
      <c r="Q23" s="77">
        <f t="shared" ref="Q23:R23" si="17">IF(AND(ISBLANK(Q16),ISBLANK(J50)),"",IF(ISBLANK(Q16),J50,Q16))</f>
        <v>0.71919999999999995</v>
      </c>
      <c r="R23" s="83" t="str">
        <f t="shared" si="17"/>
        <v/>
      </c>
      <c r="S23" s="77">
        <f t="shared" ref="S23:W23" si="18">IF(AND(ISBLANK(S16),ISBLANK(K50)),"",IF(ISBLANK(S16),K50,S16))</f>
        <v>0.74360000000000004</v>
      </c>
      <c r="T23" s="77">
        <f t="shared" si="18"/>
        <v>0.77200000000000002</v>
      </c>
      <c r="U23" s="77">
        <f t="shared" si="18"/>
        <v>0.77039999999999997</v>
      </c>
      <c r="V23" s="77">
        <f t="shared" si="18"/>
        <v>0.81340000000000001</v>
      </c>
      <c r="W23" s="77">
        <f t="shared" si="18"/>
        <v>0.83440000000000003</v>
      </c>
      <c r="X23" s="84">
        <v>95</v>
      </c>
      <c r="Y23" s="258" t="s">
        <v>624</v>
      </c>
      <c r="Z23" s="78" t="s">
        <v>229</v>
      </c>
    </row>
    <row r="24" spans="2:26" ht="62.25" customHeight="1" x14ac:dyDescent="0.3">
      <c r="B24" s="54">
        <v>12</v>
      </c>
      <c r="C24" s="55" t="s">
        <v>230</v>
      </c>
      <c r="D24" s="259" t="str">
        <f t="shared" ref="D24:W24" si="19">IF(ISBLANK(D17),"",D17)</f>
        <v/>
      </c>
      <c r="E24" s="82" t="str">
        <f t="shared" si="19"/>
        <v>NA</v>
      </c>
      <c r="F24" s="83" t="str">
        <f t="shared" si="19"/>
        <v/>
      </c>
      <c r="G24" s="77">
        <f t="shared" si="19"/>
        <v>0.74480000000000002</v>
      </c>
      <c r="H24" s="83" t="str">
        <f t="shared" si="19"/>
        <v/>
      </c>
      <c r="I24" s="77">
        <f t="shared" si="19"/>
        <v>0.7772</v>
      </c>
      <c r="J24" s="83" t="str">
        <f t="shared" si="19"/>
        <v/>
      </c>
      <c r="K24" s="77">
        <f t="shared" si="19"/>
        <v>0.79920000000000002</v>
      </c>
      <c r="L24" s="83" t="str">
        <f t="shared" si="19"/>
        <v/>
      </c>
      <c r="M24" s="77">
        <f t="shared" si="19"/>
        <v>0.81679999999999997</v>
      </c>
      <c r="N24" s="83" t="str">
        <f t="shared" si="19"/>
        <v/>
      </c>
      <c r="O24" s="77">
        <f t="shared" si="19"/>
        <v>0.83330000000000004</v>
      </c>
      <c r="P24" s="83" t="str">
        <f t="shared" si="19"/>
        <v/>
      </c>
      <c r="Q24" s="77">
        <f t="shared" si="19"/>
        <v>0.83550000000000002</v>
      </c>
      <c r="R24" s="83" t="str">
        <f t="shared" si="19"/>
        <v/>
      </c>
      <c r="S24" s="77">
        <f t="shared" si="19"/>
        <v>0.86009999999999998</v>
      </c>
      <c r="T24" s="77">
        <f t="shared" si="19"/>
        <v>0.88109999999999999</v>
      </c>
      <c r="U24" s="77">
        <f t="shared" si="19"/>
        <v>0.88419999999999999</v>
      </c>
      <c r="V24" s="77">
        <f t="shared" si="19"/>
        <v>0.90410000000000001</v>
      </c>
      <c r="W24" s="262">
        <f t="shared" si="19"/>
        <v>0.91790000000000005</v>
      </c>
      <c r="X24" s="86"/>
      <c r="Y24" s="85"/>
      <c r="Z24" s="78"/>
    </row>
    <row r="25" spans="2:26" ht="6" customHeight="1" x14ac:dyDescent="0.3">
      <c r="C25" s="87"/>
      <c r="D25" s="88"/>
      <c r="E25" s="88"/>
      <c r="F25" s="88"/>
      <c r="G25" s="88"/>
      <c r="H25" s="88"/>
      <c r="I25" s="88"/>
      <c r="J25" s="88"/>
      <c r="K25" s="263"/>
      <c r="M25" s="89"/>
      <c r="X25" s="90"/>
    </row>
    <row r="26" spans="2:26" ht="14.25" customHeight="1" x14ac:dyDescent="0.3">
      <c r="C26" s="87"/>
      <c r="D26" s="88"/>
      <c r="E26" s="88"/>
      <c r="F26" s="88"/>
      <c r="G26" s="88"/>
      <c r="H26" s="88"/>
      <c r="I26" s="88"/>
      <c r="J26" s="88"/>
      <c r="K26" s="88"/>
      <c r="M26" s="89"/>
    </row>
    <row r="27" spans="2:26" ht="22.5" customHeight="1" x14ac:dyDescent="0.3">
      <c r="B27" s="91" t="s">
        <v>231</v>
      </c>
      <c r="C27" s="264"/>
      <c r="D27" s="264"/>
      <c r="E27" s="264"/>
      <c r="F27" s="264"/>
      <c r="G27" s="264"/>
      <c r="H27" s="264"/>
      <c r="I27" s="264"/>
      <c r="J27" s="264"/>
      <c r="K27" s="264"/>
      <c r="L27" s="92"/>
      <c r="M27" s="89"/>
    </row>
    <row r="28" spans="2:26" ht="14.25" customHeight="1" x14ac:dyDescent="0.3">
      <c r="C28" s="87"/>
      <c r="D28" s="88"/>
      <c r="E28" s="88"/>
      <c r="F28" s="88"/>
      <c r="G28" s="88"/>
      <c r="H28" s="88"/>
      <c r="I28" s="88"/>
      <c r="J28" s="88"/>
      <c r="K28" s="88"/>
      <c r="M28" s="89"/>
    </row>
    <row r="29" spans="2:26" ht="14.25" customHeight="1" x14ac:dyDescent="0.3">
      <c r="C29" s="87"/>
      <c r="D29" s="88"/>
      <c r="E29" s="88"/>
      <c r="F29" s="93" t="s">
        <v>232</v>
      </c>
      <c r="G29" s="88"/>
      <c r="H29" s="88"/>
      <c r="I29" s="88"/>
      <c r="J29" s="88"/>
      <c r="K29" s="88"/>
      <c r="M29" s="89"/>
    </row>
    <row r="30" spans="2:26" ht="14.25" customHeight="1" x14ac:dyDescent="0.3">
      <c r="C30" s="87"/>
      <c r="D30" s="88"/>
      <c r="E30" s="88"/>
      <c r="F30" s="94" t="s">
        <v>233</v>
      </c>
      <c r="G30" s="88"/>
      <c r="H30" s="88"/>
      <c r="I30" s="88"/>
      <c r="J30" s="88"/>
      <c r="K30" s="88"/>
      <c r="M30" s="89"/>
    </row>
    <row r="31" spans="2:26" ht="14.25" customHeight="1" x14ac:dyDescent="0.3">
      <c r="C31" s="87"/>
      <c r="D31" s="88"/>
      <c r="E31" s="88"/>
      <c r="F31" s="95" t="s">
        <v>234</v>
      </c>
      <c r="G31" s="88"/>
      <c r="H31" s="88"/>
      <c r="I31" s="88"/>
      <c r="J31" s="88"/>
      <c r="K31" s="88"/>
      <c r="M31" s="89"/>
    </row>
    <row r="32" spans="2:26" ht="14.25" customHeight="1" x14ac:dyDescent="0.3">
      <c r="C32" s="87"/>
      <c r="D32" s="88"/>
      <c r="E32" s="88"/>
      <c r="F32" s="95" t="s">
        <v>235</v>
      </c>
      <c r="G32" s="88"/>
      <c r="H32" s="88"/>
      <c r="I32" s="88"/>
      <c r="J32" s="88"/>
      <c r="K32" s="88"/>
      <c r="M32" s="89"/>
    </row>
    <row r="33" spans="2:19" ht="14.25" customHeight="1" x14ac:dyDescent="0.3">
      <c r="C33" s="87"/>
      <c r="D33" s="88"/>
      <c r="E33" s="88"/>
      <c r="F33" s="95" t="s">
        <v>236</v>
      </c>
      <c r="G33" s="88"/>
      <c r="H33" s="88"/>
      <c r="I33" s="88"/>
      <c r="J33" s="88"/>
      <c r="K33" s="88"/>
      <c r="M33" s="89"/>
    </row>
    <row r="34" spans="2:19" ht="14.25" customHeight="1" x14ac:dyDescent="0.3">
      <c r="C34" s="87"/>
      <c r="D34" s="88"/>
      <c r="E34" s="88"/>
      <c r="F34" s="88" t="s">
        <v>237</v>
      </c>
      <c r="G34" s="88"/>
      <c r="H34" s="88"/>
      <c r="I34" s="88"/>
      <c r="J34" s="88"/>
      <c r="K34" s="88"/>
      <c r="M34" s="89"/>
    </row>
    <row r="35" spans="2:19" ht="14.25" customHeight="1" x14ac:dyDescent="0.3">
      <c r="C35" s="87"/>
      <c r="D35" s="88"/>
      <c r="E35" s="88"/>
      <c r="F35" s="88"/>
      <c r="G35" s="88"/>
      <c r="H35" s="88"/>
      <c r="I35" s="88"/>
      <c r="J35" s="88"/>
      <c r="K35" s="88"/>
      <c r="M35" s="89"/>
    </row>
    <row r="36" spans="2:19" ht="14.25" customHeight="1" x14ac:dyDescent="0.3">
      <c r="C36" s="87"/>
      <c r="D36" s="88"/>
      <c r="E36" s="88"/>
      <c r="F36" s="88"/>
      <c r="G36" s="88"/>
      <c r="H36" s="88"/>
      <c r="I36" s="88"/>
      <c r="J36" s="88"/>
      <c r="K36" s="88"/>
      <c r="M36" s="89"/>
    </row>
    <row r="37" spans="2:19" ht="14.25" customHeight="1" x14ac:dyDescent="0.3">
      <c r="C37" s="87"/>
      <c r="D37" s="88"/>
      <c r="E37" s="88"/>
      <c r="F37" s="88"/>
      <c r="G37" s="88"/>
      <c r="H37" s="88"/>
      <c r="I37" s="88"/>
      <c r="J37" s="88"/>
      <c r="K37" s="88"/>
      <c r="M37" s="89"/>
    </row>
    <row r="38" spans="2:19" ht="14.25" customHeight="1" x14ac:dyDescent="0.3">
      <c r="C38" s="87"/>
      <c r="D38" s="88"/>
      <c r="E38" s="88"/>
      <c r="F38" s="88"/>
      <c r="G38" s="88"/>
      <c r="H38" s="88"/>
      <c r="I38" s="88"/>
      <c r="J38" s="88"/>
      <c r="K38" s="88"/>
      <c r="M38" s="89"/>
    </row>
    <row r="39" spans="2:19" ht="14.25" customHeight="1" x14ac:dyDescent="0.3">
      <c r="C39" s="87"/>
      <c r="D39" s="88"/>
      <c r="E39" s="88"/>
      <c r="F39" s="88"/>
      <c r="G39" s="88"/>
      <c r="H39" s="88"/>
      <c r="I39" s="88"/>
      <c r="J39" s="88"/>
      <c r="K39" s="88"/>
      <c r="M39" s="89"/>
    </row>
    <row r="40" spans="2:19" ht="14.25" customHeight="1" x14ac:dyDescent="0.3">
      <c r="C40" s="87"/>
      <c r="D40" s="88"/>
      <c r="E40" s="88"/>
      <c r="F40" s="88"/>
      <c r="G40" s="88"/>
      <c r="H40" s="88"/>
      <c r="I40" s="88"/>
      <c r="J40" s="88"/>
      <c r="K40" s="88"/>
      <c r="M40" s="89"/>
    </row>
    <row r="41" spans="2:19" ht="14.25" customHeight="1" x14ac:dyDescent="0.3">
      <c r="C41" s="87"/>
      <c r="D41" s="88"/>
      <c r="E41" s="88"/>
      <c r="F41" s="88"/>
      <c r="G41" s="88"/>
      <c r="H41" s="88"/>
      <c r="I41" s="88"/>
      <c r="J41" s="88"/>
      <c r="K41" s="88"/>
      <c r="M41" s="89"/>
    </row>
    <row r="42" spans="2:19" ht="14.25" customHeight="1" x14ac:dyDescent="0.3">
      <c r="C42" s="87"/>
      <c r="D42" s="88"/>
      <c r="E42" s="88"/>
      <c r="F42" s="88"/>
      <c r="G42" s="88"/>
      <c r="H42" s="88"/>
      <c r="I42" s="88"/>
      <c r="J42" s="88"/>
      <c r="K42" s="88"/>
      <c r="M42" s="89"/>
    </row>
    <row r="43" spans="2:19" ht="14.25" customHeight="1" x14ac:dyDescent="0.3">
      <c r="C43" s="87"/>
      <c r="D43" s="88"/>
      <c r="E43" s="88"/>
      <c r="F43" s="88"/>
      <c r="G43" s="88"/>
      <c r="H43" s="88"/>
      <c r="I43" s="88"/>
      <c r="J43" s="88"/>
      <c r="K43" s="88"/>
      <c r="M43" s="89"/>
    </row>
    <row r="44" spans="2:19" ht="14.25" customHeight="1" x14ac:dyDescent="0.3">
      <c r="C44" s="87"/>
      <c r="D44" s="88"/>
      <c r="E44" s="88"/>
      <c r="F44" s="88"/>
      <c r="G44" s="88"/>
      <c r="H44" s="88"/>
      <c r="I44" s="88"/>
      <c r="J44" s="88"/>
      <c r="K44" s="88"/>
      <c r="M44" s="89"/>
    </row>
    <row r="45" spans="2:19" ht="15" customHeight="1" x14ac:dyDescent="0.3">
      <c r="B45" s="96" t="s">
        <v>238</v>
      </c>
      <c r="C45" s="87"/>
      <c r="D45" s="88"/>
      <c r="E45" s="88"/>
      <c r="F45" s="88"/>
      <c r="G45" s="88"/>
      <c r="H45" s="88"/>
      <c r="I45" s="88"/>
      <c r="J45" s="88"/>
      <c r="K45" s="88"/>
      <c r="M45" s="89"/>
    </row>
    <row r="46" spans="2:19" ht="12.75" customHeight="1" x14ac:dyDescent="0.3">
      <c r="B46" s="97"/>
      <c r="C46" s="87"/>
      <c r="D46" s="88"/>
      <c r="E46" s="88"/>
      <c r="F46" s="88"/>
      <c r="G46" s="88"/>
      <c r="H46" s="88"/>
      <c r="I46" s="88"/>
      <c r="J46" s="88"/>
      <c r="K46" s="88"/>
      <c r="M46" s="89"/>
    </row>
    <row r="47" spans="2:19" ht="23.25" customHeight="1" x14ac:dyDescent="0.3">
      <c r="B47" s="98" t="s">
        <v>239</v>
      </c>
      <c r="C47" s="264"/>
      <c r="D47" s="264"/>
      <c r="E47" s="264"/>
      <c r="F47" s="264"/>
      <c r="G47" s="264"/>
      <c r="H47" s="264"/>
      <c r="I47" s="264"/>
      <c r="J47" s="264"/>
      <c r="K47" s="264"/>
      <c r="L47" s="264"/>
      <c r="M47" s="264"/>
      <c r="N47" s="264"/>
      <c r="O47" s="264"/>
      <c r="P47" s="264"/>
      <c r="Q47" s="338"/>
      <c r="R47" s="315"/>
      <c r="S47" s="308"/>
    </row>
    <row r="48" spans="2:19" ht="18.75" customHeight="1" x14ac:dyDescent="0.3">
      <c r="B48" s="99" t="s">
        <v>198</v>
      </c>
      <c r="C48" s="100" t="s">
        <v>65</v>
      </c>
      <c r="D48" s="101" t="s">
        <v>199</v>
      </c>
      <c r="E48" s="265">
        <v>2013</v>
      </c>
      <c r="F48" s="102">
        <v>2014</v>
      </c>
      <c r="G48" s="103">
        <v>2015</v>
      </c>
      <c r="H48" s="102">
        <v>2016</v>
      </c>
      <c r="I48" s="102">
        <v>2017</v>
      </c>
      <c r="J48" s="265">
        <v>2018</v>
      </c>
      <c r="K48" s="102">
        <v>2019</v>
      </c>
      <c r="L48" s="265">
        <v>2020</v>
      </c>
      <c r="M48" s="102">
        <v>2021</v>
      </c>
      <c r="N48" s="265">
        <v>2022</v>
      </c>
      <c r="O48" s="102">
        <v>2023</v>
      </c>
      <c r="P48" s="104">
        <v>2024</v>
      </c>
      <c r="Q48" s="339" t="s">
        <v>240</v>
      </c>
      <c r="R48" s="315"/>
      <c r="S48" s="308"/>
    </row>
    <row r="49" spans="2:19" ht="15.75" customHeight="1" x14ac:dyDescent="0.3">
      <c r="B49" s="51" t="s">
        <v>241</v>
      </c>
      <c r="C49" s="250"/>
      <c r="D49" s="250"/>
      <c r="E49" s="250"/>
      <c r="F49" s="250"/>
      <c r="G49" s="250"/>
      <c r="H49" s="250"/>
      <c r="I49" s="250"/>
      <c r="J49" s="250"/>
      <c r="K49" s="250"/>
      <c r="L49" s="250"/>
      <c r="M49" s="250"/>
      <c r="N49" s="250"/>
      <c r="O49" s="250"/>
      <c r="P49" s="250"/>
      <c r="Q49" s="343"/>
      <c r="R49" s="315"/>
      <c r="S49" s="308"/>
    </row>
    <row r="50" spans="2:19" ht="273" customHeight="1" x14ac:dyDescent="0.3">
      <c r="B50" s="54">
        <v>13</v>
      </c>
      <c r="C50" s="55" t="s">
        <v>242</v>
      </c>
      <c r="D50" s="105"/>
      <c r="E50" s="266"/>
      <c r="F50" s="106"/>
      <c r="G50" s="107"/>
      <c r="H50" s="106"/>
      <c r="I50" s="106"/>
      <c r="J50" s="266">
        <v>71.900000000000006</v>
      </c>
      <c r="K50" s="266"/>
      <c r="L50" s="266"/>
      <c r="M50" s="266"/>
      <c r="N50" s="266">
        <v>81.3</v>
      </c>
      <c r="O50" s="266">
        <v>83.4</v>
      </c>
      <c r="P50" s="108"/>
      <c r="Q50" s="317" t="s">
        <v>243</v>
      </c>
      <c r="R50" s="315"/>
      <c r="S50" s="308"/>
    </row>
    <row r="51" spans="2:19" ht="15.75" customHeight="1" x14ac:dyDescent="0.3">
      <c r="B51" s="109" t="s">
        <v>244</v>
      </c>
      <c r="C51" s="267"/>
      <c r="D51" s="267"/>
      <c r="E51" s="267"/>
      <c r="F51" s="267"/>
      <c r="G51" s="267"/>
      <c r="H51" s="267"/>
      <c r="I51" s="267"/>
      <c r="J51" s="267"/>
      <c r="K51" s="267"/>
      <c r="L51" s="267"/>
      <c r="M51" s="267"/>
      <c r="N51" s="267"/>
      <c r="O51" s="267"/>
      <c r="P51" s="267"/>
      <c r="Q51" s="344"/>
      <c r="R51" s="315"/>
      <c r="S51" s="308"/>
    </row>
    <row r="52" spans="2:19" ht="105.75" customHeight="1" x14ac:dyDescent="0.3">
      <c r="B52" s="54">
        <v>14</v>
      </c>
      <c r="C52" s="55" t="s">
        <v>220</v>
      </c>
      <c r="D52" s="110"/>
      <c r="E52" s="268">
        <v>4917392</v>
      </c>
      <c r="F52" s="111">
        <v>4856532</v>
      </c>
      <c r="G52" s="112">
        <v>4779601</v>
      </c>
      <c r="H52" s="111">
        <v>4717655</v>
      </c>
      <c r="I52" s="111">
        <v>4633621</v>
      </c>
      <c r="J52" s="268">
        <v>4587901</v>
      </c>
      <c r="K52" s="268">
        <v>4558836</v>
      </c>
      <c r="L52" s="268">
        <v>4526200</v>
      </c>
      <c r="M52" s="268">
        <v>4496383</v>
      </c>
      <c r="N52" s="268">
        <v>4462212</v>
      </c>
      <c r="O52" s="268">
        <v>4434122</v>
      </c>
      <c r="P52" s="113">
        <v>4413909</v>
      </c>
      <c r="Q52" s="317" t="s">
        <v>245</v>
      </c>
      <c r="R52" s="315"/>
      <c r="S52" s="308"/>
    </row>
    <row r="53" spans="2:19" ht="90" customHeight="1" x14ac:dyDescent="0.3">
      <c r="B53" s="54">
        <v>15</v>
      </c>
      <c r="C53" s="70" t="s">
        <v>246</v>
      </c>
      <c r="D53" s="110"/>
      <c r="E53" s="268">
        <v>24084022</v>
      </c>
      <c r="F53" s="111">
        <v>24080193</v>
      </c>
      <c r="G53" s="112">
        <v>24010694</v>
      </c>
      <c r="H53" s="111">
        <v>23815582</v>
      </c>
      <c r="I53" s="111">
        <v>23495150</v>
      </c>
      <c r="J53" s="268">
        <v>23163588</v>
      </c>
      <c r="K53" s="268">
        <v>22877435</v>
      </c>
      <c r="L53" s="268">
        <v>22627598</v>
      </c>
      <c r="M53" s="268">
        <v>22414316</v>
      </c>
      <c r="N53" s="268">
        <v>22239327</v>
      </c>
      <c r="O53" s="268">
        <v>22094345</v>
      </c>
      <c r="P53" s="113">
        <v>21960058</v>
      </c>
      <c r="Q53" s="317" t="s">
        <v>247</v>
      </c>
      <c r="R53" s="315"/>
      <c r="S53" s="308"/>
    </row>
    <row r="54" spans="2:19" ht="104.25" customHeight="1" x14ac:dyDescent="0.3">
      <c r="B54" s="54">
        <v>16</v>
      </c>
      <c r="C54" s="55" t="s">
        <v>178</v>
      </c>
      <c r="D54" s="110"/>
      <c r="E54" s="268">
        <v>253275918</v>
      </c>
      <c r="F54" s="111">
        <v>256229761</v>
      </c>
      <c r="G54" s="112">
        <v>259091970</v>
      </c>
      <c r="H54" s="111">
        <v>261850182</v>
      </c>
      <c r="I54" s="111">
        <v>264498852</v>
      </c>
      <c r="J54" s="268">
        <v>267066843</v>
      </c>
      <c r="K54" s="268">
        <v>269582878</v>
      </c>
      <c r="L54" s="268">
        <v>271857970</v>
      </c>
      <c r="M54" s="268">
        <v>273753191</v>
      </c>
      <c r="N54" s="268">
        <v>275501339</v>
      </c>
      <c r="O54" s="268">
        <v>277534122</v>
      </c>
      <c r="P54" s="113">
        <v>279798049</v>
      </c>
      <c r="Q54" s="317" t="s">
        <v>248</v>
      </c>
      <c r="R54" s="315"/>
      <c r="S54" s="308"/>
    </row>
    <row r="55" spans="2:19" ht="14.25" customHeight="1" x14ac:dyDescent="0.3">
      <c r="C55" s="87"/>
      <c r="D55" s="88"/>
      <c r="E55" s="88"/>
      <c r="F55" s="88"/>
      <c r="G55" s="88"/>
      <c r="H55" s="88"/>
      <c r="I55" s="88"/>
      <c r="J55" s="88"/>
      <c r="K55" s="88"/>
    </row>
    <row r="56" spans="2:19" ht="15" customHeight="1" x14ac:dyDescent="0.3">
      <c r="B56" s="340" t="s">
        <v>249</v>
      </c>
      <c r="C56" s="315"/>
      <c r="D56" s="315"/>
      <c r="E56" s="315"/>
      <c r="F56" s="315"/>
      <c r="G56" s="315"/>
      <c r="H56" s="315"/>
      <c r="I56" s="315"/>
      <c r="J56" s="308"/>
    </row>
    <row r="57" spans="2:19" ht="72" customHeight="1" x14ac:dyDescent="0.3">
      <c r="B57" s="341"/>
      <c r="C57" s="315"/>
      <c r="D57" s="315"/>
      <c r="E57" s="315"/>
      <c r="F57" s="315"/>
      <c r="G57" s="315"/>
      <c r="H57" s="315"/>
      <c r="I57" s="315"/>
      <c r="J57" s="315"/>
      <c r="K57" s="315"/>
      <c r="L57" s="308"/>
    </row>
    <row r="58" spans="2:19" ht="14.25" customHeight="1" x14ac:dyDescent="0.3"/>
    <row r="59" spans="2:19" ht="14.25" customHeight="1" x14ac:dyDescent="0.3"/>
    <row r="60" spans="2:19" ht="14.25" customHeight="1" x14ac:dyDescent="0.3"/>
    <row r="61" spans="2:19" ht="14.25" customHeight="1" x14ac:dyDescent="0.3"/>
    <row r="62" spans="2:19" ht="14.25" customHeight="1" x14ac:dyDescent="0.3"/>
    <row r="63" spans="2:19" ht="14.25" customHeight="1" x14ac:dyDescent="0.3"/>
    <row r="64" spans="2:19"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21">
    <mergeCell ref="Q53:S53"/>
    <mergeCell ref="Q54:S54"/>
    <mergeCell ref="B56:J56"/>
    <mergeCell ref="B57:L57"/>
    <mergeCell ref="R7:S7"/>
    <mergeCell ref="Q49:S49"/>
    <mergeCell ref="N7:O7"/>
    <mergeCell ref="P7:Q7"/>
    <mergeCell ref="Q50:S50"/>
    <mergeCell ref="Q51:S51"/>
    <mergeCell ref="Q52:S52"/>
    <mergeCell ref="D7:E7"/>
    <mergeCell ref="F7:G7"/>
    <mergeCell ref="H7:I7"/>
    <mergeCell ref="J7:K7"/>
    <mergeCell ref="L7:M7"/>
    <mergeCell ref="Y7:Y8"/>
    <mergeCell ref="Z7:Z8"/>
    <mergeCell ref="Y20:Z20"/>
    <mergeCell ref="Q47:S47"/>
    <mergeCell ref="Q48:S48"/>
  </mergeCells>
  <hyperlinks>
    <hyperlink ref="Y11" r:id="rId1" xr:uid="{00000000-0004-0000-0400-000000000000}"/>
    <hyperlink ref="Y12" r:id="rId2" xr:uid="{00000000-0004-0000-0400-000001000000}"/>
    <hyperlink ref="Y13" r:id="rId3" xr:uid="{00000000-0004-0000-0400-000002000000}"/>
    <hyperlink ref="Y16" r:id="rId4" display="Data Source from Susenas (Socio-Economic Survey) from 2019. Data questionairre only asking BC coverage since 2019, before that data is not available._x000a_https://www.bps.go.id/id/publication/2024/10/25/30e924add700e5a928c0b26b/statistik-kesejahteraan-rakyat-2" xr:uid="{00000000-0004-0000-0400-000003000000}"/>
    <hyperlink ref="Y17" r:id="rId5" xr:uid="{00000000-0004-0000-0400-000004000000}"/>
    <hyperlink ref="Y23" r:id="rId6" display="Data Source from Susenas (Socio-Economic Survey) from 2019. Data questionairre only asking BC coverage since 2019, before that data is not available._x000a_https://www.bps.go.id/id/publication/2024/10/25/30e924add700e5a928c0b26b/statistik-kesejahteraan-rakyat-2" xr:uid="{00000000-0004-0000-0400-000005000000}"/>
  </hyperlinks>
  <pageMargins left="0.23622047244094491" right="0.23622047244094491" top="0.74803149606299213" bottom="0.74803149606299213" header="0" footer="0"/>
  <pageSetup paperSize="9" fitToHeight="0" orientation="landscape" cellComments="atEnd"/>
  <drawing r:id="rId7"/>
  <legacy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CC2E5"/>
    <pageSetUpPr fitToPage="1"/>
  </sheetPr>
  <dimension ref="A1:Z1000"/>
  <sheetViews>
    <sheetView showGridLines="0" workbookViewId="0">
      <selection activeCell="B5" sqref="B5"/>
    </sheetView>
  </sheetViews>
  <sheetFormatPr defaultColWidth="14.44140625" defaultRowHeight="15" customHeight="1" x14ac:dyDescent="0.3"/>
  <cols>
    <col min="1" max="1" width="4.44140625" customWidth="1"/>
    <col min="2" max="2" width="11.44140625" customWidth="1"/>
    <col min="3" max="3" width="40" customWidth="1"/>
    <col min="4" max="10" width="12.6640625" customWidth="1"/>
    <col min="11" max="11" width="14" customWidth="1"/>
    <col min="12" max="23" width="12.6640625" customWidth="1"/>
    <col min="24" max="24" width="16.6640625" customWidth="1"/>
    <col min="25" max="25" width="53.6640625" customWidth="1"/>
    <col min="26" max="26" width="44.44140625" customWidth="1"/>
  </cols>
  <sheetData>
    <row r="1" spans="1:26" ht="15" customHeight="1" x14ac:dyDescent="0.3">
      <c r="A1" s="114"/>
      <c r="B1" s="114" t="s">
        <v>194</v>
      </c>
      <c r="C1" s="115"/>
      <c r="D1" s="38" t="s">
        <v>18</v>
      </c>
      <c r="E1" s="115"/>
      <c r="F1" s="115"/>
      <c r="G1" s="115"/>
      <c r="H1" s="115"/>
      <c r="I1" s="115"/>
      <c r="J1" s="115"/>
      <c r="K1" s="115"/>
      <c r="L1" s="115"/>
      <c r="M1" s="115"/>
      <c r="N1" s="115"/>
      <c r="O1" s="115"/>
      <c r="P1" s="115"/>
      <c r="Q1" s="115"/>
      <c r="R1" s="115"/>
      <c r="S1" s="115"/>
      <c r="T1" s="115"/>
      <c r="U1" s="115"/>
      <c r="V1" s="115"/>
      <c r="W1" s="115"/>
      <c r="X1" s="115"/>
      <c r="Y1" s="115"/>
      <c r="Z1" s="115"/>
    </row>
    <row r="2" spans="1:26" ht="15" customHeight="1" x14ac:dyDescent="0.3">
      <c r="A2" s="114"/>
      <c r="B2" s="114" t="s">
        <v>195</v>
      </c>
      <c r="C2" s="115"/>
      <c r="D2" s="40" t="s">
        <v>19</v>
      </c>
      <c r="E2" s="115"/>
      <c r="F2" s="115"/>
      <c r="G2" s="115"/>
      <c r="H2" s="115"/>
      <c r="I2" s="115"/>
      <c r="J2" s="115"/>
      <c r="K2" s="115"/>
      <c r="L2" s="115"/>
      <c r="M2" s="115"/>
      <c r="N2" s="115"/>
      <c r="O2" s="115"/>
      <c r="P2" s="115"/>
      <c r="Q2" s="115"/>
      <c r="R2" s="115"/>
      <c r="S2" s="115"/>
      <c r="T2" s="115"/>
      <c r="U2" s="115"/>
      <c r="V2" s="115"/>
      <c r="W2" s="115"/>
      <c r="X2" s="115"/>
      <c r="Y2" s="115"/>
      <c r="Z2" s="115"/>
    </row>
    <row r="3" spans="1:26" ht="14.25" customHeight="1" x14ac:dyDescent="0.3">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row>
    <row r="4" spans="1:26" ht="14.25" customHeight="1" x14ac:dyDescent="0.3">
      <c r="A4" s="115"/>
      <c r="B4" s="115"/>
      <c r="C4" s="115"/>
      <c r="D4" s="243" t="s">
        <v>196</v>
      </c>
      <c r="E4" s="244"/>
      <c r="F4" s="244"/>
      <c r="G4" s="115"/>
      <c r="H4" s="115"/>
      <c r="I4" s="115"/>
      <c r="J4" s="115"/>
      <c r="K4" s="115"/>
      <c r="L4" s="115"/>
      <c r="M4" s="115"/>
      <c r="N4" s="115"/>
      <c r="O4" s="115"/>
      <c r="P4" s="115"/>
      <c r="Q4" s="115"/>
      <c r="R4" s="115"/>
      <c r="S4" s="115"/>
      <c r="T4" s="115"/>
      <c r="U4" s="115"/>
      <c r="V4" s="115"/>
      <c r="W4" s="115"/>
      <c r="X4" s="115"/>
      <c r="Y4" s="115"/>
      <c r="Z4" s="115"/>
    </row>
    <row r="5" spans="1:26" ht="21" customHeight="1" x14ac:dyDescent="0.3">
      <c r="A5" s="116"/>
      <c r="B5" s="239" t="s">
        <v>250</v>
      </c>
      <c r="C5" s="240"/>
      <c r="D5" s="240"/>
      <c r="E5" s="241"/>
      <c r="F5" s="240"/>
      <c r="G5" s="240"/>
      <c r="H5" s="240"/>
      <c r="I5" s="240"/>
      <c r="J5" s="240"/>
      <c r="K5" s="240"/>
      <c r="L5" s="240"/>
      <c r="M5" s="240"/>
      <c r="N5" s="116"/>
      <c r="O5" s="116"/>
      <c r="P5" s="116"/>
      <c r="Q5" s="116"/>
      <c r="R5" s="116"/>
      <c r="S5" s="116"/>
      <c r="T5" s="116"/>
      <c r="U5" s="116"/>
      <c r="V5" s="116"/>
      <c r="W5" s="116"/>
      <c r="X5" s="116"/>
      <c r="Y5" s="116"/>
      <c r="Z5" s="116"/>
    </row>
    <row r="6" spans="1:26" ht="15" customHeight="1" x14ac:dyDescent="0.3">
      <c r="A6" s="115"/>
      <c r="B6" s="115"/>
      <c r="C6" s="115"/>
      <c r="D6" s="115"/>
      <c r="E6" s="115"/>
      <c r="F6" s="115"/>
      <c r="G6" s="115"/>
      <c r="H6" s="115"/>
      <c r="I6" s="115"/>
      <c r="J6" s="115"/>
      <c r="K6" s="117"/>
      <c r="L6" s="115"/>
      <c r="M6" s="115"/>
      <c r="N6" s="115"/>
      <c r="O6" s="115"/>
      <c r="P6" s="115"/>
      <c r="Q6" s="115"/>
      <c r="R6" s="115"/>
      <c r="S6" s="115"/>
      <c r="T6" s="115"/>
      <c r="U6" s="115"/>
      <c r="V6" s="115"/>
      <c r="W6" s="115"/>
      <c r="X6" s="115"/>
      <c r="Y6" s="115"/>
      <c r="Z6" s="115"/>
    </row>
    <row r="7" spans="1:26" ht="29.25" customHeight="1" x14ac:dyDescent="0.3">
      <c r="A7" s="115"/>
      <c r="B7" s="43" t="s">
        <v>198</v>
      </c>
      <c r="C7" s="44" t="s">
        <v>65</v>
      </c>
      <c r="D7" s="342" t="s">
        <v>199</v>
      </c>
      <c r="E7" s="308"/>
      <c r="F7" s="342">
        <v>2013</v>
      </c>
      <c r="G7" s="308"/>
      <c r="H7" s="342">
        <v>2014</v>
      </c>
      <c r="I7" s="308"/>
      <c r="J7" s="342">
        <v>2015</v>
      </c>
      <c r="K7" s="308"/>
      <c r="L7" s="342">
        <v>2016</v>
      </c>
      <c r="M7" s="308"/>
      <c r="N7" s="342">
        <v>2017</v>
      </c>
      <c r="O7" s="308"/>
      <c r="P7" s="342">
        <v>2018</v>
      </c>
      <c r="Q7" s="308"/>
      <c r="R7" s="342">
        <v>2019</v>
      </c>
      <c r="S7" s="308"/>
      <c r="T7" s="247">
        <v>2020</v>
      </c>
      <c r="U7" s="247">
        <v>2021</v>
      </c>
      <c r="V7" s="247">
        <v>2022</v>
      </c>
      <c r="W7" s="118">
        <v>2023</v>
      </c>
      <c r="X7" s="119">
        <v>2024</v>
      </c>
      <c r="Y7" s="345" t="s">
        <v>251</v>
      </c>
      <c r="Z7" s="347" t="s">
        <v>201</v>
      </c>
    </row>
    <row r="8" spans="1:26" ht="29.25" customHeight="1" x14ac:dyDescent="0.3">
      <c r="A8" s="115"/>
      <c r="B8" s="47"/>
      <c r="C8" s="248"/>
      <c r="D8" s="48" t="s">
        <v>202</v>
      </c>
      <c r="E8" s="43" t="s">
        <v>203</v>
      </c>
      <c r="F8" s="48" t="s">
        <v>202</v>
      </c>
      <c r="G8" s="43" t="s">
        <v>203</v>
      </c>
      <c r="H8" s="48" t="s">
        <v>202</v>
      </c>
      <c r="I8" s="43" t="s">
        <v>203</v>
      </c>
      <c r="J8" s="48" t="s">
        <v>202</v>
      </c>
      <c r="K8" s="43" t="s">
        <v>203</v>
      </c>
      <c r="L8" s="48" t="s">
        <v>202</v>
      </c>
      <c r="M8" s="43" t="s">
        <v>203</v>
      </c>
      <c r="N8" s="48" t="s">
        <v>202</v>
      </c>
      <c r="O8" s="43" t="s">
        <v>203</v>
      </c>
      <c r="P8" s="48" t="s">
        <v>202</v>
      </c>
      <c r="Q8" s="43" t="s">
        <v>203</v>
      </c>
      <c r="R8" s="48" t="s">
        <v>202</v>
      </c>
      <c r="S8" s="43" t="s">
        <v>203</v>
      </c>
      <c r="T8" s="249"/>
      <c r="U8" s="249"/>
      <c r="V8" s="249"/>
      <c r="W8" s="269"/>
      <c r="X8" s="120"/>
      <c r="Y8" s="346"/>
      <c r="Z8" s="348"/>
    </row>
    <row r="9" spans="1:26" ht="15" customHeight="1" x14ac:dyDescent="0.3">
      <c r="A9" s="115"/>
      <c r="B9" s="51" t="s">
        <v>204</v>
      </c>
      <c r="C9" s="250"/>
      <c r="D9" s="250"/>
      <c r="E9" s="250"/>
      <c r="F9" s="250"/>
      <c r="G9" s="250"/>
      <c r="H9" s="250"/>
      <c r="I9" s="250"/>
      <c r="J9" s="250"/>
      <c r="K9" s="250"/>
      <c r="L9" s="250"/>
      <c r="M9" s="250"/>
      <c r="N9" s="250"/>
      <c r="O9" s="250"/>
      <c r="P9" s="250"/>
      <c r="Q9" s="250"/>
      <c r="R9" s="250"/>
      <c r="S9" s="250"/>
      <c r="T9" s="250"/>
      <c r="U9" s="250"/>
      <c r="V9" s="250"/>
      <c r="W9" s="250"/>
      <c r="X9" s="252"/>
      <c r="Y9" s="250"/>
      <c r="Z9" s="52"/>
    </row>
    <row r="10" spans="1:26" ht="139.80000000000001" customHeight="1" x14ac:dyDescent="0.3">
      <c r="B10" s="54">
        <v>1</v>
      </c>
      <c r="C10" s="55" t="s">
        <v>252</v>
      </c>
      <c r="D10" s="56"/>
      <c r="E10" s="121" t="s">
        <v>206</v>
      </c>
      <c r="F10" s="122"/>
      <c r="G10" s="121">
        <v>93792</v>
      </c>
      <c r="H10" s="122"/>
      <c r="I10" s="121">
        <v>129188</v>
      </c>
      <c r="J10" s="122"/>
      <c r="K10" s="121">
        <v>170349</v>
      </c>
      <c r="L10" s="122"/>
      <c r="M10" s="121">
        <v>313194</v>
      </c>
      <c r="N10" s="122"/>
      <c r="O10" s="121">
        <v>417029</v>
      </c>
      <c r="P10" s="122"/>
      <c r="Q10" s="121">
        <v>466639</v>
      </c>
      <c r="R10" s="122"/>
      <c r="S10" s="121">
        <v>511276</v>
      </c>
      <c r="T10" s="59">
        <v>589502</v>
      </c>
      <c r="U10" s="59">
        <v>1005040</v>
      </c>
      <c r="V10" s="59">
        <v>818648</v>
      </c>
      <c r="W10" s="254">
        <v>935842</v>
      </c>
      <c r="X10" s="123"/>
      <c r="Y10" s="61" t="s">
        <v>626</v>
      </c>
      <c r="Z10" s="124" t="s">
        <v>253</v>
      </c>
    </row>
    <row r="11" spans="1:26" ht="139.19999999999999" customHeight="1" x14ac:dyDescent="0.3">
      <c r="B11" s="54">
        <v>2</v>
      </c>
      <c r="C11" s="55" t="s">
        <v>254</v>
      </c>
      <c r="D11" s="56"/>
      <c r="E11" s="121" t="s">
        <v>206</v>
      </c>
      <c r="F11" s="122"/>
      <c r="G11" s="121">
        <v>51951</v>
      </c>
      <c r="H11" s="122"/>
      <c r="I11" s="121">
        <v>73862</v>
      </c>
      <c r="J11" s="122"/>
      <c r="K11" s="121">
        <v>96104</v>
      </c>
      <c r="L11" s="122"/>
      <c r="M11" s="121">
        <v>168050</v>
      </c>
      <c r="N11" s="122"/>
      <c r="O11" s="121">
        <v>236320</v>
      </c>
      <c r="P11" s="122"/>
      <c r="Q11" s="121">
        <v>277381</v>
      </c>
      <c r="R11" s="122"/>
      <c r="S11" s="121">
        <v>347835</v>
      </c>
      <c r="T11" s="59">
        <v>388391</v>
      </c>
      <c r="U11" s="59">
        <v>631820</v>
      </c>
      <c r="V11" s="59">
        <v>438072</v>
      </c>
      <c r="W11" s="254">
        <v>663534</v>
      </c>
      <c r="X11" s="123"/>
      <c r="Y11" s="61" t="s">
        <v>626</v>
      </c>
      <c r="Z11" s="124"/>
    </row>
    <row r="12" spans="1:26" ht="130.80000000000001" customHeight="1" x14ac:dyDescent="0.3">
      <c r="B12" s="54">
        <v>3</v>
      </c>
      <c r="C12" s="55" t="s">
        <v>255</v>
      </c>
      <c r="D12" s="56"/>
      <c r="E12" s="121" t="s">
        <v>206</v>
      </c>
      <c r="F12" s="122"/>
      <c r="G12" s="121">
        <v>28659</v>
      </c>
      <c r="H12" s="122"/>
      <c r="I12" s="121">
        <v>41115</v>
      </c>
      <c r="J12" s="122"/>
      <c r="K12" s="121">
        <v>55539</v>
      </c>
      <c r="L12" s="122"/>
      <c r="M12" s="121">
        <v>111408</v>
      </c>
      <c r="N12" s="122"/>
      <c r="O12" s="121">
        <v>132738</v>
      </c>
      <c r="P12" s="122"/>
      <c r="Q12" s="121">
        <v>139222</v>
      </c>
      <c r="R12" s="122"/>
      <c r="S12" s="121">
        <f t="shared" ref="S12:W12" si="0">S10-S11</f>
        <v>163441</v>
      </c>
      <c r="T12" s="121">
        <f t="shared" si="0"/>
        <v>201111</v>
      </c>
      <c r="U12" s="121">
        <f t="shared" si="0"/>
        <v>373220</v>
      </c>
      <c r="V12" s="121">
        <f t="shared" si="0"/>
        <v>380576</v>
      </c>
      <c r="W12" s="121">
        <f t="shared" si="0"/>
        <v>272308</v>
      </c>
      <c r="X12" s="123"/>
      <c r="Y12" s="61" t="s">
        <v>626</v>
      </c>
      <c r="Z12" s="124"/>
    </row>
    <row r="13" spans="1:26" ht="153" customHeight="1" x14ac:dyDescent="0.3">
      <c r="B13" s="54">
        <v>4</v>
      </c>
      <c r="C13" s="55" t="s">
        <v>256</v>
      </c>
      <c r="D13" s="56"/>
      <c r="E13" s="121" t="s">
        <v>206</v>
      </c>
      <c r="F13" s="122"/>
      <c r="G13" s="121">
        <v>47188</v>
      </c>
      <c r="H13" s="122"/>
      <c r="I13" s="121">
        <v>64217</v>
      </c>
      <c r="J13" s="122"/>
      <c r="K13" s="121">
        <v>107602</v>
      </c>
      <c r="L13" s="122"/>
      <c r="M13" s="121">
        <v>157669</v>
      </c>
      <c r="N13" s="122"/>
      <c r="O13" s="121">
        <v>196006</v>
      </c>
      <c r="P13" s="122"/>
      <c r="Q13" s="121">
        <v>197101</v>
      </c>
      <c r="R13" s="122"/>
      <c r="S13" s="121">
        <f>956725-S10</f>
        <v>445449</v>
      </c>
      <c r="T13" s="121">
        <f>1068736-T10</f>
        <v>479234</v>
      </c>
      <c r="U13" s="121">
        <f>1566100-U10</f>
        <v>561060</v>
      </c>
      <c r="V13" s="121">
        <f>1123969-V10</f>
        <v>305321</v>
      </c>
      <c r="W13" s="121">
        <f>1005373-W10</f>
        <v>69531</v>
      </c>
      <c r="X13" s="123"/>
      <c r="Y13" s="61" t="s">
        <v>627</v>
      </c>
      <c r="Z13" s="124"/>
    </row>
    <row r="14" spans="1:26" ht="145.80000000000001" customHeight="1" x14ac:dyDescent="0.3">
      <c r="B14" s="54">
        <v>5</v>
      </c>
      <c r="C14" s="55" t="s">
        <v>257</v>
      </c>
      <c r="D14" s="56"/>
      <c r="E14" s="121" t="s">
        <v>206</v>
      </c>
      <c r="F14" s="270"/>
      <c r="G14" s="121">
        <v>93792</v>
      </c>
      <c r="H14" s="122"/>
      <c r="I14" s="121">
        <v>129188</v>
      </c>
      <c r="J14" s="122"/>
      <c r="K14" s="121">
        <v>170349</v>
      </c>
      <c r="L14" s="122"/>
      <c r="M14" s="121">
        <v>313194</v>
      </c>
      <c r="N14" s="122"/>
      <c r="O14" s="121">
        <v>417029</v>
      </c>
      <c r="P14" s="122"/>
      <c r="Q14" s="121">
        <v>466639</v>
      </c>
      <c r="R14" s="270"/>
      <c r="S14" s="125">
        <f t="shared" ref="S14:W14" si="1">S10</f>
        <v>511276</v>
      </c>
      <c r="T14" s="125">
        <f t="shared" si="1"/>
        <v>589502</v>
      </c>
      <c r="U14" s="125">
        <f t="shared" si="1"/>
        <v>1005040</v>
      </c>
      <c r="V14" s="125">
        <f t="shared" si="1"/>
        <v>818648</v>
      </c>
      <c r="W14" s="125">
        <f t="shared" si="1"/>
        <v>935842</v>
      </c>
      <c r="X14" s="123"/>
      <c r="Y14" s="61" t="s">
        <v>627</v>
      </c>
      <c r="Z14" s="124"/>
    </row>
    <row r="15" spans="1:26" ht="15" customHeight="1" x14ac:dyDescent="0.3">
      <c r="B15" s="51" t="s">
        <v>258</v>
      </c>
      <c r="C15" s="250"/>
      <c r="D15" s="250"/>
      <c r="E15" s="250"/>
      <c r="F15" s="250"/>
      <c r="G15" s="250"/>
      <c r="H15" s="250"/>
      <c r="I15" s="250"/>
      <c r="J15" s="250"/>
      <c r="K15" s="250"/>
      <c r="L15" s="250"/>
      <c r="M15" s="250"/>
      <c r="N15" s="250"/>
      <c r="O15" s="250"/>
      <c r="P15" s="250"/>
      <c r="Q15" s="250"/>
      <c r="R15" s="250"/>
      <c r="S15" s="250"/>
      <c r="T15" s="250"/>
      <c r="U15" s="250"/>
      <c r="V15" s="250"/>
      <c r="W15" s="250"/>
      <c r="X15" s="126"/>
      <c r="Y15" s="250"/>
      <c r="Z15" s="52"/>
    </row>
    <row r="16" spans="1:26" ht="115.5" customHeight="1" x14ac:dyDescent="0.3">
      <c r="B16" s="54">
        <v>6</v>
      </c>
      <c r="C16" s="55" t="s">
        <v>259</v>
      </c>
      <c r="D16" s="56"/>
      <c r="E16" s="121"/>
      <c r="F16" s="122">
        <v>1577500</v>
      </c>
      <c r="G16" s="121"/>
      <c r="H16" s="122">
        <v>1598700</v>
      </c>
      <c r="I16" s="121"/>
      <c r="J16" s="122">
        <v>1456900</v>
      </c>
      <c r="K16" s="121"/>
      <c r="L16" s="122">
        <v>1491500</v>
      </c>
      <c r="M16" s="121"/>
      <c r="N16" s="122">
        <v>1526300</v>
      </c>
      <c r="O16" s="121"/>
      <c r="P16" s="122">
        <v>1563800</v>
      </c>
      <c r="Q16" s="121"/>
      <c r="R16" s="122"/>
      <c r="S16" s="254">
        <v>1492372</v>
      </c>
      <c r="T16" s="254">
        <v>1560105</v>
      </c>
      <c r="U16" s="59">
        <v>1696749</v>
      </c>
      <c r="V16" s="127">
        <v>1625269</v>
      </c>
      <c r="W16" s="254">
        <v>1650513</v>
      </c>
      <c r="X16" s="128"/>
      <c r="Y16" s="61" t="s">
        <v>628</v>
      </c>
      <c r="Z16" s="124"/>
    </row>
    <row r="17" spans="2:26" ht="15" customHeight="1" x14ac:dyDescent="0.3">
      <c r="B17" s="129" t="s">
        <v>222</v>
      </c>
      <c r="C17" s="271"/>
      <c r="D17" s="271"/>
      <c r="E17" s="271"/>
      <c r="F17" s="271"/>
      <c r="G17" s="271"/>
      <c r="H17" s="271"/>
      <c r="I17" s="271"/>
      <c r="J17" s="271"/>
      <c r="K17" s="271"/>
      <c r="L17" s="271"/>
      <c r="M17" s="271"/>
      <c r="N17" s="271"/>
      <c r="O17" s="271"/>
      <c r="P17" s="271"/>
      <c r="Q17" s="271"/>
      <c r="R17" s="271"/>
      <c r="S17" s="271"/>
      <c r="T17" s="271"/>
      <c r="U17" s="271"/>
      <c r="V17" s="271"/>
      <c r="W17" s="271"/>
      <c r="X17" s="130" t="s">
        <v>223</v>
      </c>
      <c r="Y17" s="131"/>
      <c r="Z17" s="132"/>
    </row>
    <row r="18" spans="2:26" ht="70.5" customHeight="1" x14ac:dyDescent="0.3">
      <c r="B18" s="54">
        <v>7</v>
      </c>
      <c r="C18" s="55" t="s">
        <v>260</v>
      </c>
      <c r="D18" s="133" t="str">
        <f>IF(OR(ISBLANK(D10),ISBLANK(D16)),IF(OR(ISBLANK(D10),ISBLANK(D44)),"",100*D10/D44),100*D10/D16)</f>
        <v/>
      </c>
      <c r="E18" s="134" t="str">
        <f t="shared" ref="E18:F18" si="2">IF(OR(ISBLANK(E10),ISBLANK(E16)),IF(OR(ISBLANK(E10),ISBLANK(D44)),"",100*E10/D44),100*E10/E16)</f>
        <v/>
      </c>
      <c r="F18" s="133" t="str">
        <f t="shared" si="2"/>
        <v/>
      </c>
      <c r="G18" s="134">
        <f t="shared" ref="G18:H18" si="3">IF(OR(ISBLANK(G10),ISBLANK(G16)),IF(OR(ISBLANK(G10),ISBLANK(E44)),"",100*G10/E44),100*G10/G16)</f>
        <v>4.9664339974519702</v>
      </c>
      <c r="H18" s="133" t="str">
        <f t="shared" si="3"/>
        <v/>
      </c>
      <c r="I18" s="134">
        <f t="shared" ref="I18:J18" si="4">IF(OR(ISBLANK(I10),ISBLANK(I16)),IF(OR(ISBLANK(I10),ISBLANK(F44)),"",100*I10/F44),100*I10/I16)</f>
        <v>6.7860641636791028</v>
      </c>
      <c r="J18" s="133" t="str">
        <f t="shared" si="4"/>
        <v/>
      </c>
      <c r="K18" s="134">
        <f t="shared" ref="K18:L18" si="5">IF(OR(ISBLANK(K10),ISBLANK(K16)),IF(OR(ISBLANK(K10),ISBLANK(G44)),"",100*K10/G44),100*K10/K16)</f>
        <v>8.8141519840883831</v>
      </c>
      <c r="L18" s="133" t="str">
        <f t="shared" si="5"/>
        <v/>
      </c>
      <c r="M18" s="134">
        <f t="shared" ref="M18:N18" si="6">IF(OR(ISBLANK(M10),ISBLANK(M16)),IF(OR(ISBLANK(M10),ISBLANK(H44)),"",100*M10/H44),100*M10/M16)</f>
        <v>15.885979897662303</v>
      </c>
      <c r="N18" s="133" t="str">
        <f t="shared" si="6"/>
        <v/>
      </c>
      <c r="O18" s="134">
        <f t="shared" ref="O18:P18" si="7">IF(OR(ISBLANK(O10),ISBLANK(O16)),IF(OR(ISBLANK(O10),ISBLANK(I44)),"",100*O10/I44),100*O10/O16)</f>
        <v>20.804732972111125</v>
      </c>
      <c r="P18" s="133" t="str">
        <f t="shared" si="7"/>
        <v/>
      </c>
      <c r="Q18" s="134">
        <f t="shared" ref="Q18:R18" si="8">IF(OR(ISBLANK(Q10),ISBLANK(Q16)),IF(OR(ISBLANK(Q10),ISBLANK(J44)),"",100*Q10/J44),100*Q10/Q16)</f>
        <v>23.309980343526227</v>
      </c>
      <c r="R18" s="133" t="str">
        <f t="shared" si="8"/>
        <v/>
      </c>
      <c r="S18" s="134">
        <f t="shared" ref="S18:W18" si="9">IF(OR(ISBLANK(S10),ISBLANK(S16)),IF(OR(ISBLANK(S10),ISBLANK(K44)),"",100*S10/K44),100*S10/S16)</f>
        <v>34.259286558579227</v>
      </c>
      <c r="T18" s="82">
        <f t="shared" si="9"/>
        <v>37.786046452001628</v>
      </c>
      <c r="U18" s="82">
        <f t="shared" si="9"/>
        <v>59.233274927523162</v>
      </c>
      <c r="V18" s="82">
        <f t="shared" si="9"/>
        <v>50.370000289182897</v>
      </c>
      <c r="W18" s="261">
        <f t="shared" si="9"/>
        <v>56.700068402975319</v>
      </c>
      <c r="X18" s="84"/>
      <c r="Y18" s="61" t="s">
        <v>261</v>
      </c>
      <c r="Z18" s="4"/>
    </row>
    <row r="19" spans="2:26" ht="144" customHeight="1" x14ac:dyDescent="0.3">
      <c r="B19" s="54">
        <v>8</v>
      </c>
      <c r="C19" s="55" t="s">
        <v>262</v>
      </c>
      <c r="D19" s="133" t="str">
        <f t="shared" ref="D19:W19" si="10">IF(OR(ISBLANK(D10),ISBLANK(D14)),"",100*D14/D10)</f>
        <v/>
      </c>
      <c r="E19" s="134" t="e">
        <f t="shared" si="10"/>
        <v>#VALUE!</v>
      </c>
      <c r="F19" s="133" t="str">
        <f t="shared" si="10"/>
        <v/>
      </c>
      <c r="G19" s="134">
        <f t="shared" si="10"/>
        <v>100</v>
      </c>
      <c r="H19" s="133" t="str">
        <f t="shared" si="10"/>
        <v/>
      </c>
      <c r="I19" s="134">
        <f t="shared" si="10"/>
        <v>100</v>
      </c>
      <c r="J19" s="133" t="str">
        <f t="shared" si="10"/>
        <v/>
      </c>
      <c r="K19" s="134">
        <f t="shared" si="10"/>
        <v>100</v>
      </c>
      <c r="L19" s="133" t="str">
        <f t="shared" si="10"/>
        <v/>
      </c>
      <c r="M19" s="134">
        <f t="shared" si="10"/>
        <v>100</v>
      </c>
      <c r="N19" s="133" t="str">
        <f t="shared" si="10"/>
        <v/>
      </c>
      <c r="O19" s="134">
        <f t="shared" si="10"/>
        <v>100</v>
      </c>
      <c r="P19" s="133" t="str">
        <f t="shared" si="10"/>
        <v/>
      </c>
      <c r="Q19" s="134">
        <f t="shared" si="10"/>
        <v>100</v>
      </c>
      <c r="R19" s="133" t="str">
        <f t="shared" si="10"/>
        <v/>
      </c>
      <c r="S19" s="134">
        <f t="shared" si="10"/>
        <v>100</v>
      </c>
      <c r="T19" s="134">
        <f t="shared" si="10"/>
        <v>100</v>
      </c>
      <c r="U19" s="134">
        <f t="shared" si="10"/>
        <v>100</v>
      </c>
      <c r="V19" s="134">
        <f t="shared" si="10"/>
        <v>100</v>
      </c>
      <c r="W19" s="134">
        <f t="shared" si="10"/>
        <v>100</v>
      </c>
      <c r="X19" s="135">
        <v>100</v>
      </c>
      <c r="Y19" s="61" t="s">
        <v>263</v>
      </c>
      <c r="Z19" s="4"/>
    </row>
    <row r="20" spans="2:26" ht="6" customHeight="1" x14ac:dyDescent="0.3">
      <c r="B20" s="115"/>
      <c r="C20" s="136"/>
      <c r="D20" s="88"/>
      <c r="E20" s="88"/>
      <c r="F20" s="88"/>
      <c r="G20" s="88"/>
      <c r="H20" s="88"/>
      <c r="I20" s="88"/>
      <c r="J20" s="88"/>
      <c r="K20" s="263"/>
      <c r="L20" s="89"/>
      <c r="M20" s="115"/>
      <c r="N20" s="115"/>
      <c r="O20" s="115"/>
      <c r="P20" s="115"/>
      <c r="Q20" s="115"/>
      <c r="R20" s="115"/>
      <c r="S20" s="115"/>
      <c r="T20" s="115"/>
      <c r="U20" s="115"/>
      <c r="V20" s="115"/>
      <c r="W20" s="115"/>
      <c r="X20" s="90"/>
      <c r="Y20" s="115"/>
      <c r="Z20" s="115"/>
    </row>
    <row r="21" spans="2:26" ht="12.75" customHeight="1" x14ac:dyDescent="0.3">
      <c r="B21" s="115"/>
      <c r="C21" s="136"/>
      <c r="D21" s="88"/>
      <c r="E21" s="88"/>
      <c r="F21" s="88"/>
      <c r="G21" s="88"/>
      <c r="H21" s="88"/>
      <c r="I21" s="88"/>
      <c r="J21" s="88"/>
      <c r="K21" s="88"/>
      <c r="L21" s="89"/>
      <c r="M21" s="115"/>
      <c r="N21" s="115"/>
      <c r="O21" s="115"/>
      <c r="P21" s="115"/>
      <c r="Q21" s="115"/>
      <c r="R21" s="115"/>
      <c r="S21" s="115"/>
      <c r="T21" s="115"/>
      <c r="U21" s="115"/>
      <c r="V21" s="115"/>
      <c r="W21" s="115"/>
      <c r="X21" s="115"/>
      <c r="Y21" s="115"/>
      <c r="Z21" s="115"/>
    </row>
    <row r="22" spans="2:26" ht="23.25" customHeight="1" x14ac:dyDescent="0.3">
      <c r="B22" s="91" t="s">
        <v>264</v>
      </c>
      <c r="C22" s="264"/>
      <c r="D22" s="264"/>
      <c r="E22" s="264"/>
      <c r="F22" s="264"/>
      <c r="G22" s="264"/>
      <c r="H22" s="264"/>
      <c r="I22" s="264"/>
      <c r="J22" s="264"/>
      <c r="K22" s="264"/>
      <c r="L22" s="137"/>
      <c r="M22" s="115"/>
      <c r="N22" s="115"/>
      <c r="O22" s="115"/>
      <c r="P22" s="115"/>
      <c r="Q22" s="115"/>
      <c r="R22" s="115"/>
      <c r="S22" s="115"/>
      <c r="T22" s="115"/>
      <c r="U22" s="115"/>
      <c r="V22" s="115"/>
      <c r="W22" s="115"/>
      <c r="X22" s="115"/>
      <c r="Y22" s="115"/>
      <c r="Z22" s="115"/>
    </row>
    <row r="23" spans="2:26" ht="15" customHeight="1" x14ac:dyDescent="0.3">
      <c r="B23" s="115"/>
      <c r="C23" s="136"/>
      <c r="D23" s="88"/>
      <c r="E23" s="88"/>
      <c r="F23" s="88"/>
      <c r="G23" s="88"/>
      <c r="H23" s="88"/>
      <c r="I23" s="88"/>
      <c r="J23" s="88"/>
      <c r="K23" s="88"/>
      <c r="L23" s="89"/>
      <c r="M23" s="115"/>
      <c r="N23" s="115"/>
      <c r="O23" s="115"/>
      <c r="P23" s="115"/>
      <c r="Q23" s="115"/>
      <c r="R23" s="115"/>
      <c r="S23" s="115"/>
      <c r="T23" s="115"/>
      <c r="U23" s="115"/>
      <c r="V23" s="115"/>
      <c r="W23" s="115"/>
      <c r="X23" s="115"/>
      <c r="Y23" s="115"/>
      <c r="Z23" s="115"/>
    </row>
    <row r="24" spans="2:26" ht="15" customHeight="1" x14ac:dyDescent="0.3">
      <c r="B24" s="115"/>
      <c r="C24" s="136"/>
      <c r="D24" s="88"/>
      <c r="E24" s="88"/>
      <c r="F24" s="93" t="s">
        <v>265</v>
      </c>
      <c r="G24" s="88"/>
      <c r="H24" s="88"/>
      <c r="I24" s="88"/>
      <c r="J24" s="88"/>
      <c r="K24" s="88"/>
      <c r="L24" s="89"/>
      <c r="M24" s="115"/>
      <c r="N24" s="115"/>
      <c r="O24" s="115"/>
      <c r="P24" s="115"/>
      <c r="Q24" s="115"/>
      <c r="R24" s="115"/>
      <c r="S24" s="115"/>
      <c r="T24" s="115"/>
      <c r="U24" s="115"/>
      <c r="V24" s="115"/>
      <c r="W24" s="115"/>
      <c r="X24" s="115"/>
      <c r="Y24" s="115"/>
      <c r="Z24" s="115"/>
    </row>
    <row r="25" spans="2:26" ht="15" customHeight="1" x14ac:dyDescent="0.3">
      <c r="B25" s="115"/>
      <c r="C25" s="136"/>
      <c r="D25" s="88"/>
      <c r="E25" s="88"/>
      <c r="F25" s="94" t="s">
        <v>266</v>
      </c>
      <c r="G25" s="88"/>
      <c r="H25" s="88"/>
      <c r="I25" s="88"/>
      <c r="J25" s="88"/>
      <c r="K25" s="88"/>
      <c r="L25" s="89"/>
      <c r="M25" s="115"/>
      <c r="N25" s="115"/>
      <c r="O25" s="115"/>
      <c r="P25" s="115"/>
      <c r="Q25" s="115"/>
      <c r="R25" s="115"/>
      <c r="S25" s="115"/>
      <c r="T25" s="115"/>
      <c r="U25" s="115"/>
      <c r="V25" s="115"/>
      <c r="W25" s="115"/>
      <c r="X25" s="115"/>
      <c r="Y25" s="115"/>
      <c r="Z25" s="115"/>
    </row>
    <row r="26" spans="2:26" ht="15" customHeight="1" x14ac:dyDescent="0.3">
      <c r="B26" s="115"/>
      <c r="C26" s="136"/>
      <c r="D26" s="88"/>
      <c r="E26" s="88"/>
      <c r="F26" s="95" t="s">
        <v>267</v>
      </c>
      <c r="G26" s="88"/>
      <c r="H26" s="88"/>
      <c r="I26" s="88"/>
      <c r="J26" s="88"/>
      <c r="K26" s="88"/>
      <c r="L26" s="89"/>
      <c r="M26" s="115"/>
      <c r="N26" s="115"/>
      <c r="O26" s="115"/>
      <c r="P26" s="115"/>
      <c r="Q26" s="115"/>
      <c r="R26" s="115"/>
      <c r="S26" s="115"/>
      <c r="T26" s="115"/>
      <c r="U26" s="115"/>
      <c r="V26" s="115"/>
      <c r="W26" s="115"/>
      <c r="X26" s="115"/>
      <c r="Y26" s="115"/>
      <c r="Z26" s="115"/>
    </row>
    <row r="27" spans="2:26" ht="15" customHeight="1" x14ac:dyDescent="0.3">
      <c r="B27" s="115"/>
      <c r="C27" s="136"/>
      <c r="D27" s="88"/>
      <c r="E27" s="88"/>
      <c r="F27" s="95" t="s">
        <v>268</v>
      </c>
      <c r="G27" s="88"/>
      <c r="H27" s="88"/>
      <c r="I27" s="88"/>
      <c r="J27" s="88"/>
      <c r="K27" s="88"/>
      <c r="L27" s="89"/>
      <c r="M27" s="115"/>
      <c r="N27" s="115"/>
      <c r="O27" s="115"/>
      <c r="P27" s="115"/>
      <c r="Q27" s="115"/>
      <c r="R27" s="115"/>
      <c r="S27" s="115"/>
      <c r="T27" s="115"/>
      <c r="U27" s="115"/>
      <c r="V27" s="115"/>
      <c r="W27" s="115"/>
      <c r="X27" s="115"/>
      <c r="Y27" s="115"/>
      <c r="Z27" s="115"/>
    </row>
    <row r="28" spans="2:26" ht="15" customHeight="1" x14ac:dyDescent="0.3">
      <c r="B28" s="115"/>
      <c r="C28" s="136"/>
      <c r="D28" s="88"/>
      <c r="E28" s="88"/>
      <c r="F28" s="95" t="s">
        <v>269</v>
      </c>
      <c r="G28" s="88"/>
      <c r="H28" s="88"/>
      <c r="I28" s="88"/>
      <c r="J28" s="88"/>
      <c r="K28" s="88"/>
      <c r="L28" s="89"/>
      <c r="M28" s="115"/>
      <c r="N28" s="115"/>
      <c r="O28" s="115"/>
      <c r="P28" s="115"/>
      <c r="Q28" s="115"/>
      <c r="R28" s="115"/>
      <c r="S28" s="115"/>
      <c r="T28" s="115"/>
      <c r="U28" s="115"/>
      <c r="V28" s="115"/>
      <c r="W28" s="115"/>
      <c r="X28" s="115"/>
      <c r="Y28" s="115"/>
      <c r="Z28" s="115"/>
    </row>
    <row r="29" spans="2:26" ht="15" customHeight="1" x14ac:dyDescent="0.3">
      <c r="B29" s="115"/>
      <c r="C29" s="136"/>
      <c r="D29" s="88"/>
      <c r="E29" s="88"/>
      <c r="F29" s="88" t="s">
        <v>237</v>
      </c>
      <c r="G29" s="88"/>
      <c r="H29" s="88"/>
      <c r="I29" s="88"/>
      <c r="J29" s="88"/>
      <c r="K29" s="88"/>
      <c r="L29" s="89"/>
      <c r="M29" s="115"/>
      <c r="N29" s="115"/>
      <c r="O29" s="115"/>
      <c r="P29" s="115"/>
      <c r="Q29" s="115"/>
      <c r="R29" s="115"/>
      <c r="S29" s="115"/>
      <c r="T29" s="115"/>
      <c r="U29" s="115"/>
      <c r="V29" s="115"/>
      <c r="W29" s="115"/>
      <c r="X29" s="115"/>
      <c r="Y29" s="115"/>
      <c r="Z29" s="115"/>
    </row>
    <row r="30" spans="2:26" ht="15" customHeight="1" x14ac:dyDescent="0.3">
      <c r="B30" s="115"/>
      <c r="C30" s="136"/>
      <c r="D30" s="88"/>
      <c r="E30" s="88"/>
      <c r="F30" s="88"/>
      <c r="G30" s="88"/>
      <c r="H30" s="88"/>
      <c r="I30" s="88"/>
      <c r="J30" s="88"/>
      <c r="K30" s="88"/>
      <c r="L30" s="89"/>
      <c r="M30" s="115"/>
      <c r="N30" s="115"/>
      <c r="O30" s="115"/>
      <c r="P30" s="115"/>
      <c r="Q30" s="115"/>
      <c r="R30" s="115"/>
      <c r="S30" s="115"/>
      <c r="T30" s="115"/>
      <c r="U30" s="115"/>
      <c r="V30" s="115"/>
      <c r="W30" s="115"/>
      <c r="X30" s="115"/>
      <c r="Y30" s="115"/>
      <c r="Z30" s="115"/>
    </row>
    <row r="31" spans="2:26" ht="15" customHeight="1" x14ac:dyDescent="0.3">
      <c r="B31" s="115"/>
      <c r="C31" s="136"/>
      <c r="D31" s="88"/>
      <c r="E31" s="88"/>
      <c r="F31" s="88"/>
      <c r="G31" s="88"/>
      <c r="H31" s="88"/>
      <c r="I31" s="88"/>
      <c r="J31" s="88"/>
      <c r="K31" s="88"/>
      <c r="L31" s="89"/>
      <c r="M31" s="115"/>
      <c r="N31" s="115"/>
      <c r="O31" s="115"/>
      <c r="P31" s="115"/>
      <c r="Q31" s="115"/>
      <c r="R31" s="115"/>
      <c r="S31" s="115"/>
      <c r="T31" s="115"/>
      <c r="U31" s="115"/>
      <c r="V31" s="115"/>
      <c r="W31" s="115"/>
      <c r="X31" s="115"/>
      <c r="Y31" s="115"/>
      <c r="Z31" s="115"/>
    </row>
    <row r="32" spans="2:26" ht="15" customHeight="1" x14ac:dyDescent="0.3">
      <c r="B32" s="115"/>
      <c r="C32" s="136"/>
      <c r="D32" s="88"/>
      <c r="E32" s="88"/>
      <c r="F32" s="88"/>
      <c r="G32" s="88"/>
      <c r="H32" s="88"/>
      <c r="I32" s="88"/>
      <c r="J32" s="88"/>
      <c r="K32" s="88"/>
      <c r="L32" s="89"/>
      <c r="M32" s="115"/>
      <c r="N32" s="115"/>
      <c r="O32" s="115"/>
      <c r="P32" s="115"/>
      <c r="Q32" s="115"/>
      <c r="R32" s="115"/>
      <c r="S32" s="115"/>
      <c r="T32" s="115"/>
      <c r="U32" s="115"/>
      <c r="V32" s="115"/>
      <c r="W32" s="115"/>
      <c r="X32" s="115"/>
      <c r="Y32" s="115"/>
      <c r="Z32" s="115"/>
    </row>
    <row r="33" spans="2:26" ht="15" customHeight="1" x14ac:dyDescent="0.3">
      <c r="B33" s="115"/>
      <c r="C33" s="136"/>
      <c r="D33" s="88"/>
      <c r="E33" s="88"/>
      <c r="F33" s="88"/>
      <c r="G33" s="88"/>
      <c r="H33" s="88"/>
      <c r="I33" s="88"/>
      <c r="J33" s="88"/>
      <c r="K33" s="88"/>
      <c r="L33" s="89"/>
      <c r="M33" s="115"/>
      <c r="N33" s="115"/>
      <c r="O33" s="115"/>
      <c r="P33" s="115"/>
      <c r="Q33" s="115"/>
      <c r="R33" s="115"/>
      <c r="S33" s="115"/>
      <c r="T33" s="115"/>
      <c r="U33" s="115"/>
      <c r="V33" s="115"/>
      <c r="W33" s="115"/>
      <c r="X33" s="115"/>
      <c r="Y33" s="115"/>
      <c r="Z33" s="115"/>
    </row>
    <row r="34" spans="2:26" ht="15" customHeight="1" x14ac:dyDescent="0.3">
      <c r="B34" s="115"/>
      <c r="C34" s="136"/>
      <c r="D34" s="88"/>
      <c r="E34" s="88"/>
      <c r="F34" s="88"/>
      <c r="G34" s="88"/>
      <c r="H34" s="88"/>
      <c r="I34" s="88"/>
      <c r="J34" s="88"/>
      <c r="K34" s="88"/>
      <c r="L34" s="89"/>
      <c r="M34" s="115"/>
      <c r="N34" s="115"/>
      <c r="O34" s="115"/>
      <c r="P34" s="115"/>
      <c r="Q34" s="115"/>
      <c r="R34" s="115"/>
      <c r="S34" s="115"/>
      <c r="T34" s="115"/>
      <c r="U34" s="115"/>
      <c r="V34" s="115"/>
      <c r="W34" s="115"/>
      <c r="X34" s="115"/>
      <c r="Y34" s="115"/>
      <c r="Z34" s="115"/>
    </row>
    <row r="35" spans="2:26" ht="15" customHeight="1" x14ac:dyDescent="0.3">
      <c r="B35" s="115"/>
      <c r="C35" s="136"/>
      <c r="D35" s="88"/>
      <c r="E35" s="88"/>
      <c r="F35" s="88"/>
      <c r="G35" s="88"/>
      <c r="H35" s="88"/>
      <c r="I35" s="88"/>
      <c r="J35" s="88"/>
      <c r="K35" s="88"/>
      <c r="L35" s="89"/>
      <c r="M35" s="115"/>
      <c r="N35" s="115"/>
      <c r="O35" s="115"/>
      <c r="P35" s="115"/>
      <c r="Q35" s="115"/>
      <c r="R35" s="115"/>
      <c r="S35" s="115"/>
      <c r="T35" s="115"/>
      <c r="U35" s="115"/>
      <c r="V35" s="115"/>
      <c r="W35" s="115"/>
      <c r="X35" s="115"/>
      <c r="Y35" s="115"/>
      <c r="Z35" s="115"/>
    </row>
    <row r="36" spans="2:26" ht="15" customHeight="1" x14ac:dyDescent="0.3">
      <c r="B36" s="115"/>
      <c r="C36" s="136"/>
      <c r="D36" s="88"/>
      <c r="E36" s="88"/>
      <c r="F36" s="88"/>
      <c r="G36" s="88"/>
      <c r="H36" s="88"/>
      <c r="I36" s="88"/>
      <c r="J36" s="88"/>
      <c r="K36" s="88"/>
      <c r="L36" s="89"/>
      <c r="M36" s="115"/>
      <c r="N36" s="115"/>
      <c r="O36" s="115"/>
      <c r="P36" s="115"/>
      <c r="Q36" s="115"/>
      <c r="R36" s="115"/>
      <c r="S36" s="115"/>
      <c r="T36" s="115"/>
      <c r="U36" s="115"/>
      <c r="V36" s="115"/>
      <c r="W36" s="115"/>
      <c r="X36" s="115"/>
      <c r="Y36" s="115"/>
      <c r="Z36" s="115"/>
    </row>
    <row r="37" spans="2:26" ht="15" customHeight="1" x14ac:dyDescent="0.3">
      <c r="B37" s="115"/>
      <c r="C37" s="136"/>
      <c r="D37" s="88"/>
      <c r="E37" s="88"/>
      <c r="F37" s="88"/>
      <c r="G37" s="88"/>
      <c r="H37" s="88"/>
      <c r="I37" s="88"/>
      <c r="J37" s="88"/>
      <c r="K37" s="88"/>
      <c r="L37" s="89"/>
      <c r="M37" s="115"/>
      <c r="N37" s="115"/>
      <c r="O37" s="115"/>
      <c r="P37" s="115"/>
      <c r="Q37" s="115"/>
      <c r="R37" s="115"/>
      <c r="S37" s="115"/>
      <c r="T37" s="115"/>
      <c r="U37" s="115"/>
      <c r="V37" s="115"/>
      <c r="W37" s="115"/>
      <c r="X37" s="115"/>
      <c r="Y37" s="115"/>
      <c r="Z37" s="115"/>
    </row>
    <row r="38" spans="2:26" ht="15" customHeight="1" x14ac:dyDescent="0.3">
      <c r="B38" s="115"/>
      <c r="C38" s="136"/>
      <c r="D38" s="88"/>
      <c r="E38" s="88"/>
      <c r="F38" s="88"/>
      <c r="G38" s="88"/>
      <c r="H38" s="88"/>
      <c r="I38" s="88"/>
      <c r="J38" s="88"/>
      <c r="K38" s="88"/>
      <c r="L38" s="89"/>
      <c r="M38" s="115"/>
      <c r="N38" s="115"/>
      <c r="O38" s="115"/>
      <c r="P38" s="115"/>
      <c r="Q38" s="115"/>
      <c r="R38" s="115"/>
      <c r="S38" s="115"/>
      <c r="T38" s="115"/>
      <c r="U38" s="115"/>
      <c r="V38" s="115"/>
      <c r="W38" s="115"/>
      <c r="X38" s="115"/>
      <c r="Y38" s="115"/>
      <c r="Z38" s="115"/>
    </row>
    <row r="39" spans="2:26" ht="15" customHeight="1" x14ac:dyDescent="0.3">
      <c r="B39" s="138" t="s">
        <v>238</v>
      </c>
      <c r="C39" s="136"/>
      <c r="D39" s="88"/>
      <c r="E39" s="88"/>
      <c r="F39" s="88"/>
      <c r="G39" s="88"/>
      <c r="H39" s="88"/>
      <c r="I39" s="88"/>
      <c r="J39" s="88"/>
      <c r="K39" s="88"/>
      <c r="L39" s="89"/>
      <c r="M39" s="115"/>
      <c r="N39" s="115"/>
      <c r="O39" s="115"/>
      <c r="P39" s="115"/>
      <c r="Q39" s="115"/>
      <c r="R39" s="115"/>
      <c r="S39" s="115"/>
      <c r="T39" s="115"/>
      <c r="U39" s="115"/>
      <c r="V39" s="115"/>
      <c r="W39" s="115"/>
      <c r="X39" s="115"/>
      <c r="Y39" s="115"/>
      <c r="Z39" s="115"/>
    </row>
    <row r="40" spans="2:26" ht="15" customHeight="1" x14ac:dyDescent="0.3">
      <c r="B40" s="115"/>
      <c r="C40" s="136"/>
      <c r="D40" s="88"/>
      <c r="E40" s="88"/>
      <c r="F40" s="88"/>
      <c r="G40" s="88"/>
      <c r="H40" s="88"/>
      <c r="I40" s="88"/>
      <c r="J40" s="88"/>
      <c r="K40" s="88"/>
      <c r="L40" s="89"/>
      <c r="M40" s="115"/>
      <c r="N40" s="115"/>
      <c r="O40" s="115"/>
      <c r="P40" s="115"/>
      <c r="Q40" s="115"/>
      <c r="R40" s="115"/>
      <c r="S40" s="115"/>
      <c r="T40" s="115"/>
      <c r="U40" s="115"/>
      <c r="V40" s="115"/>
      <c r="W40" s="115"/>
      <c r="X40" s="115"/>
      <c r="Y40" s="115"/>
      <c r="Z40" s="115"/>
    </row>
    <row r="41" spans="2:26" ht="23.25" customHeight="1" x14ac:dyDescent="0.3">
      <c r="B41" s="98" t="s">
        <v>239</v>
      </c>
      <c r="C41" s="264"/>
      <c r="D41" s="264"/>
      <c r="E41" s="264"/>
      <c r="F41" s="264"/>
      <c r="G41" s="264"/>
      <c r="H41" s="264"/>
      <c r="I41" s="264"/>
      <c r="J41" s="264"/>
      <c r="K41" s="264"/>
      <c r="L41" s="264"/>
      <c r="M41" s="264"/>
      <c r="N41" s="264"/>
      <c r="O41" s="264"/>
      <c r="P41" s="264"/>
      <c r="Q41" s="349"/>
      <c r="R41" s="308"/>
    </row>
    <row r="42" spans="2:26" ht="18.75" customHeight="1" x14ac:dyDescent="0.3">
      <c r="B42" s="99" t="s">
        <v>198</v>
      </c>
      <c r="C42" s="100" t="s">
        <v>65</v>
      </c>
      <c r="D42" s="101" t="s">
        <v>199</v>
      </c>
      <c r="E42" s="265">
        <v>2013</v>
      </c>
      <c r="F42" s="102">
        <v>2014</v>
      </c>
      <c r="G42" s="103">
        <v>2015</v>
      </c>
      <c r="H42" s="102">
        <v>2016</v>
      </c>
      <c r="I42" s="102">
        <v>2017</v>
      </c>
      <c r="J42" s="265">
        <v>2018</v>
      </c>
      <c r="K42" s="265">
        <v>2019</v>
      </c>
      <c r="L42" s="265">
        <v>2020</v>
      </c>
      <c r="M42" s="265">
        <v>2021</v>
      </c>
      <c r="N42" s="265">
        <v>2022</v>
      </c>
      <c r="O42" s="265">
        <v>2023</v>
      </c>
      <c r="P42" s="104">
        <v>2024</v>
      </c>
      <c r="Q42" s="350" t="s">
        <v>270</v>
      </c>
      <c r="R42" s="308"/>
    </row>
    <row r="43" spans="2:26" ht="20.25" customHeight="1" x14ac:dyDescent="0.3">
      <c r="B43" s="51" t="s">
        <v>271</v>
      </c>
      <c r="C43" s="272"/>
      <c r="D43" s="272"/>
      <c r="E43" s="272"/>
      <c r="F43" s="272"/>
      <c r="G43" s="272"/>
      <c r="H43" s="272"/>
      <c r="I43" s="272"/>
      <c r="J43" s="272"/>
      <c r="K43" s="272"/>
      <c r="L43" s="272"/>
      <c r="M43" s="272"/>
      <c r="N43" s="272"/>
      <c r="O43" s="272"/>
      <c r="P43" s="272"/>
      <c r="Q43" s="351"/>
      <c r="R43" s="308"/>
    </row>
    <row r="44" spans="2:26" ht="201" customHeight="1" x14ac:dyDescent="0.3">
      <c r="B44" s="54">
        <v>9</v>
      </c>
      <c r="C44" s="55" t="s">
        <v>272</v>
      </c>
      <c r="D44" s="110"/>
      <c r="E44" s="268">
        <v>1888518</v>
      </c>
      <c r="F44" s="111">
        <v>1903725</v>
      </c>
      <c r="G44" s="112">
        <v>1932676</v>
      </c>
      <c r="H44" s="111">
        <v>1971512</v>
      </c>
      <c r="I44" s="111">
        <v>2004491</v>
      </c>
      <c r="J44" s="268">
        <v>2001885</v>
      </c>
      <c r="K44" s="268">
        <v>2032338</v>
      </c>
      <c r="L44" s="268">
        <v>2436950</v>
      </c>
      <c r="M44" s="268">
        <v>2755190</v>
      </c>
      <c r="N44" s="268">
        <v>2642122</v>
      </c>
      <c r="O44" s="268">
        <v>2088651</v>
      </c>
      <c r="P44" s="113">
        <v>2131535</v>
      </c>
      <c r="Q44" s="307" t="s">
        <v>273</v>
      </c>
      <c r="R44" s="308"/>
    </row>
    <row r="45" spans="2:26" ht="14.25" customHeight="1" x14ac:dyDescent="0.3">
      <c r="B45" s="115"/>
      <c r="C45" s="115"/>
      <c r="D45" s="115"/>
      <c r="E45" s="115"/>
      <c r="F45" s="115"/>
      <c r="G45" s="115"/>
      <c r="H45" s="115"/>
      <c r="I45" s="115"/>
      <c r="J45" s="115"/>
      <c r="K45" s="115"/>
      <c r="L45" s="115"/>
      <c r="M45" s="115"/>
      <c r="N45" s="115"/>
      <c r="O45" s="115"/>
      <c r="P45" s="115"/>
      <c r="Q45" s="115"/>
      <c r="R45" s="115"/>
    </row>
    <row r="46" spans="2:26" ht="15" customHeight="1" x14ac:dyDescent="0.3">
      <c r="B46" s="352" t="s">
        <v>249</v>
      </c>
      <c r="C46" s="315"/>
      <c r="D46" s="315"/>
      <c r="E46" s="315"/>
      <c r="F46" s="315"/>
      <c r="G46" s="315"/>
      <c r="H46" s="315"/>
      <c r="I46" s="315"/>
      <c r="J46" s="308"/>
      <c r="K46" s="115"/>
      <c r="L46" s="115"/>
      <c r="M46" s="115"/>
      <c r="N46" s="115"/>
      <c r="O46" s="115"/>
      <c r="P46" s="115"/>
      <c r="Q46" s="115"/>
      <c r="R46" s="115"/>
    </row>
    <row r="47" spans="2:26" ht="72.75" customHeight="1" x14ac:dyDescent="0.3">
      <c r="B47" s="341"/>
      <c r="C47" s="315"/>
      <c r="D47" s="315"/>
      <c r="E47" s="315"/>
      <c r="F47" s="315"/>
      <c r="G47" s="315"/>
      <c r="H47" s="315"/>
      <c r="I47" s="315"/>
      <c r="J47" s="315"/>
      <c r="K47" s="315"/>
      <c r="L47" s="308"/>
    </row>
    <row r="48" spans="2:26"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6">
    <mergeCell ref="N7:O7"/>
    <mergeCell ref="P7:Q7"/>
    <mergeCell ref="B46:J46"/>
    <mergeCell ref="B47:L47"/>
    <mergeCell ref="R7:S7"/>
    <mergeCell ref="Q44:R44"/>
    <mergeCell ref="D7:E7"/>
    <mergeCell ref="F7:G7"/>
    <mergeCell ref="H7:I7"/>
    <mergeCell ref="J7:K7"/>
    <mergeCell ref="L7:M7"/>
    <mergeCell ref="Y7:Y8"/>
    <mergeCell ref="Z7:Z8"/>
    <mergeCell ref="Q41:R41"/>
    <mergeCell ref="Q42:R42"/>
    <mergeCell ref="Q43:R43"/>
  </mergeCells>
  <pageMargins left="0.25" right="0.25" top="0.75" bottom="0.75" header="0" footer="0"/>
  <pageSetup paperSize="9"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2E5"/>
    <pageSetUpPr fitToPage="1"/>
  </sheetPr>
  <dimension ref="A1:Y1000"/>
  <sheetViews>
    <sheetView showGridLines="0" workbookViewId="0">
      <selection activeCell="B5" sqref="B5"/>
    </sheetView>
  </sheetViews>
  <sheetFormatPr defaultColWidth="14.44140625" defaultRowHeight="15" customHeight="1" x14ac:dyDescent="0.3"/>
  <cols>
    <col min="1" max="1" width="4.44140625" customWidth="1"/>
    <col min="2" max="2" width="11.44140625" customWidth="1"/>
    <col min="3" max="3" width="40" customWidth="1"/>
    <col min="4" max="10" width="12.6640625" customWidth="1"/>
    <col min="11" max="11" width="14" customWidth="1"/>
    <col min="12" max="23" width="12.6640625" customWidth="1"/>
    <col min="24" max="24" width="17" customWidth="1"/>
    <col min="25" max="25" width="53.6640625" customWidth="1"/>
    <col min="26" max="26" width="11.44140625" customWidth="1"/>
  </cols>
  <sheetData>
    <row r="1" spans="1:25" ht="15" customHeight="1" x14ac:dyDescent="0.3">
      <c r="A1" s="139" t="s">
        <v>194</v>
      </c>
      <c r="B1" s="139" t="s">
        <v>194</v>
      </c>
      <c r="C1" s="115"/>
      <c r="D1" s="38" t="s">
        <v>18</v>
      </c>
      <c r="E1" s="115"/>
      <c r="F1" s="115"/>
      <c r="G1" s="115"/>
      <c r="H1" s="115"/>
      <c r="I1" s="115"/>
      <c r="J1" s="115"/>
      <c r="K1" s="115"/>
      <c r="L1" s="115"/>
      <c r="M1" s="115"/>
      <c r="N1" s="115"/>
      <c r="O1" s="115"/>
      <c r="P1" s="115"/>
      <c r="Q1" s="115"/>
      <c r="R1" s="115"/>
      <c r="S1" s="115"/>
      <c r="T1" s="115"/>
      <c r="U1" s="115"/>
      <c r="V1" s="115"/>
      <c r="W1" s="115"/>
      <c r="X1" s="115"/>
      <c r="Y1" s="115"/>
    </row>
    <row r="2" spans="1:25" ht="15" customHeight="1" x14ac:dyDescent="0.3">
      <c r="A2" s="139" t="s">
        <v>195</v>
      </c>
      <c r="B2" s="139" t="s">
        <v>195</v>
      </c>
      <c r="C2" s="115"/>
      <c r="D2" s="40" t="s">
        <v>19</v>
      </c>
      <c r="E2" s="115"/>
      <c r="F2" s="115"/>
      <c r="G2" s="115"/>
      <c r="H2" s="115"/>
      <c r="I2" s="115"/>
      <c r="J2" s="115"/>
      <c r="K2" s="115"/>
      <c r="L2" s="115"/>
      <c r="M2" s="115"/>
      <c r="N2" s="115"/>
      <c r="O2" s="115"/>
      <c r="P2" s="115"/>
      <c r="Q2" s="115"/>
      <c r="R2" s="115"/>
      <c r="S2" s="115"/>
      <c r="T2" s="115"/>
      <c r="U2" s="115"/>
      <c r="V2" s="115"/>
      <c r="W2" s="115"/>
      <c r="X2" s="115"/>
      <c r="Y2" s="115"/>
    </row>
    <row r="3" spans="1:25" ht="14.25" customHeight="1" x14ac:dyDescent="0.3">
      <c r="A3" s="115"/>
      <c r="B3" s="115"/>
      <c r="C3" s="115"/>
      <c r="D3" s="115"/>
      <c r="E3" s="115"/>
      <c r="F3" s="115"/>
      <c r="G3" s="115"/>
      <c r="H3" s="115"/>
      <c r="I3" s="115"/>
      <c r="J3" s="115"/>
      <c r="K3" s="115"/>
      <c r="L3" s="115"/>
      <c r="M3" s="115"/>
      <c r="N3" s="115"/>
      <c r="O3" s="115"/>
      <c r="P3" s="115"/>
      <c r="Q3" s="115"/>
      <c r="R3" s="115"/>
      <c r="S3" s="115"/>
      <c r="T3" s="115"/>
      <c r="U3" s="115"/>
      <c r="V3" s="115"/>
      <c r="W3" s="115"/>
      <c r="X3" s="115"/>
      <c r="Y3" s="115"/>
    </row>
    <row r="4" spans="1:25" ht="14.25" customHeight="1" x14ac:dyDescent="0.3">
      <c r="A4" s="115"/>
      <c r="B4" s="115"/>
      <c r="C4" s="115"/>
      <c r="D4" s="243" t="s">
        <v>196</v>
      </c>
      <c r="E4" s="244"/>
      <c r="F4" s="244"/>
      <c r="G4" s="115"/>
      <c r="H4" s="115"/>
      <c r="I4" s="115"/>
      <c r="J4" s="115"/>
      <c r="K4" s="115"/>
      <c r="L4" s="115"/>
      <c r="M4" s="115"/>
      <c r="N4" s="115"/>
      <c r="O4" s="115"/>
      <c r="P4" s="115"/>
      <c r="Q4" s="115"/>
      <c r="R4" s="115"/>
      <c r="S4" s="115"/>
      <c r="T4" s="115"/>
      <c r="U4" s="115"/>
      <c r="V4" s="115"/>
      <c r="W4" s="115"/>
      <c r="X4" s="115"/>
      <c r="Y4" s="115"/>
    </row>
    <row r="5" spans="1:25" ht="21" customHeight="1" x14ac:dyDescent="0.3">
      <c r="A5" s="116"/>
      <c r="B5" s="239" t="s">
        <v>274</v>
      </c>
      <c r="C5" s="240"/>
      <c r="D5" s="240"/>
      <c r="E5" s="241"/>
      <c r="F5" s="240"/>
      <c r="G5" s="240"/>
      <c r="H5" s="240"/>
      <c r="I5" s="240"/>
      <c r="J5" s="240"/>
      <c r="K5" s="240"/>
      <c r="L5" s="240"/>
      <c r="M5" s="116"/>
      <c r="N5" s="116"/>
      <c r="O5" s="116"/>
      <c r="P5" s="116"/>
      <c r="Q5" s="116"/>
      <c r="R5" s="116"/>
      <c r="S5" s="116"/>
      <c r="T5" s="116"/>
      <c r="U5" s="116"/>
      <c r="V5" s="116"/>
      <c r="W5" s="116"/>
      <c r="X5" s="116"/>
      <c r="Y5" s="116"/>
    </row>
    <row r="6" spans="1:25" ht="15" customHeight="1" x14ac:dyDescent="0.3">
      <c r="A6" s="115"/>
      <c r="B6" s="115"/>
      <c r="C6" s="115"/>
      <c r="D6" s="115"/>
      <c r="E6" s="115"/>
      <c r="F6" s="115"/>
      <c r="G6" s="115"/>
      <c r="H6" s="115"/>
      <c r="I6" s="115"/>
      <c r="J6" s="115"/>
      <c r="K6" s="42"/>
      <c r="L6" s="115"/>
      <c r="M6" s="115"/>
      <c r="N6" s="115"/>
      <c r="O6" s="115"/>
      <c r="P6" s="115"/>
      <c r="Q6" s="115"/>
      <c r="R6" s="115"/>
      <c r="S6" s="115"/>
      <c r="T6" s="115"/>
      <c r="U6" s="115"/>
      <c r="V6" s="115"/>
      <c r="W6" s="115"/>
      <c r="X6" s="115"/>
      <c r="Y6" s="115"/>
    </row>
    <row r="7" spans="1:25" ht="29.25" customHeight="1" x14ac:dyDescent="0.3">
      <c r="A7" s="115"/>
      <c r="B7" s="43" t="s">
        <v>198</v>
      </c>
      <c r="C7" s="43" t="s">
        <v>65</v>
      </c>
      <c r="D7" s="342" t="s">
        <v>199</v>
      </c>
      <c r="E7" s="308"/>
      <c r="F7" s="342">
        <v>2013</v>
      </c>
      <c r="G7" s="308"/>
      <c r="H7" s="342">
        <v>2014</v>
      </c>
      <c r="I7" s="308"/>
      <c r="J7" s="342">
        <v>2015</v>
      </c>
      <c r="K7" s="308"/>
      <c r="L7" s="342">
        <v>2016</v>
      </c>
      <c r="M7" s="308"/>
      <c r="N7" s="342">
        <v>2017</v>
      </c>
      <c r="O7" s="308"/>
      <c r="P7" s="342">
        <v>2018</v>
      </c>
      <c r="Q7" s="308"/>
      <c r="R7" s="342">
        <v>2019</v>
      </c>
      <c r="S7" s="308"/>
      <c r="T7" s="247">
        <v>2020</v>
      </c>
      <c r="U7" s="247">
        <v>2021</v>
      </c>
      <c r="V7" s="247">
        <v>2022</v>
      </c>
      <c r="W7" s="118">
        <v>2023</v>
      </c>
      <c r="X7" s="119">
        <v>2024</v>
      </c>
      <c r="Y7" s="361" t="s">
        <v>251</v>
      </c>
    </row>
    <row r="8" spans="1:25" ht="29.25" customHeight="1" x14ac:dyDescent="0.3">
      <c r="A8" s="115"/>
      <c r="B8" s="47"/>
      <c r="C8" s="236"/>
      <c r="D8" s="48" t="s">
        <v>202</v>
      </c>
      <c r="E8" s="43" t="s">
        <v>203</v>
      </c>
      <c r="F8" s="48" t="s">
        <v>202</v>
      </c>
      <c r="G8" s="43" t="s">
        <v>203</v>
      </c>
      <c r="H8" s="48" t="s">
        <v>202</v>
      </c>
      <c r="I8" s="43" t="s">
        <v>203</v>
      </c>
      <c r="J8" s="48" t="s">
        <v>202</v>
      </c>
      <c r="K8" s="43" t="s">
        <v>203</v>
      </c>
      <c r="L8" s="48" t="s">
        <v>202</v>
      </c>
      <c r="M8" s="43" t="s">
        <v>203</v>
      </c>
      <c r="N8" s="48" t="s">
        <v>202</v>
      </c>
      <c r="O8" s="43" t="s">
        <v>203</v>
      </c>
      <c r="P8" s="48" t="s">
        <v>202</v>
      </c>
      <c r="Q8" s="43" t="s">
        <v>203</v>
      </c>
      <c r="R8" s="48" t="s">
        <v>202</v>
      </c>
      <c r="S8" s="47" t="s">
        <v>203</v>
      </c>
      <c r="T8" s="273"/>
      <c r="U8" s="273"/>
      <c r="V8" s="273"/>
      <c r="W8" s="274"/>
      <c r="X8" s="140"/>
      <c r="Y8" s="335"/>
    </row>
    <row r="9" spans="1:25" ht="15" customHeight="1" x14ac:dyDescent="0.3">
      <c r="A9" s="115"/>
      <c r="B9" s="141" t="s">
        <v>275</v>
      </c>
      <c r="C9" s="275"/>
      <c r="D9" s="275"/>
      <c r="E9" s="275"/>
      <c r="F9" s="275"/>
      <c r="G9" s="275"/>
      <c r="H9" s="275"/>
      <c r="I9" s="275"/>
      <c r="J9" s="275"/>
      <c r="K9" s="275"/>
      <c r="L9" s="275"/>
      <c r="M9" s="275"/>
      <c r="N9" s="275"/>
      <c r="O9" s="275"/>
      <c r="P9" s="275"/>
      <c r="Q9" s="275"/>
      <c r="R9" s="275"/>
      <c r="S9" s="275"/>
      <c r="T9" s="275"/>
      <c r="U9" s="275"/>
      <c r="V9" s="275"/>
      <c r="W9" s="275"/>
      <c r="X9" s="276"/>
      <c r="Y9" s="142"/>
    </row>
    <row r="10" spans="1:25" ht="59.25" customHeight="1" x14ac:dyDescent="0.3">
      <c r="A10" s="115"/>
      <c r="B10" s="143">
        <v>1</v>
      </c>
      <c r="C10" s="55" t="s">
        <v>276</v>
      </c>
      <c r="D10" s="56"/>
      <c r="E10" s="121" t="s">
        <v>206</v>
      </c>
      <c r="F10" s="57"/>
      <c r="G10" s="121" t="s">
        <v>206</v>
      </c>
      <c r="H10" s="57"/>
      <c r="I10" s="121" t="s">
        <v>206</v>
      </c>
      <c r="J10" s="57"/>
      <c r="K10" s="121" t="s">
        <v>206</v>
      </c>
      <c r="L10" s="57"/>
      <c r="M10" s="121" t="s">
        <v>206</v>
      </c>
      <c r="N10" s="144"/>
      <c r="O10" s="121" t="s">
        <v>206</v>
      </c>
      <c r="P10" s="144"/>
      <c r="Q10" s="121" t="s">
        <v>206</v>
      </c>
      <c r="R10" s="122"/>
      <c r="S10" s="121" t="s">
        <v>206</v>
      </c>
      <c r="T10" s="121"/>
      <c r="U10" s="121"/>
      <c r="V10" s="121"/>
      <c r="W10" s="277"/>
      <c r="X10" s="123"/>
      <c r="Y10" s="306" t="s">
        <v>629</v>
      </c>
    </row>
    <row r="11" spans="1:25" ht="127.5" customHeight="1" x14ac:dyDescent="0.3">
      <c r="A11" s="115"/>
      <c r="B11" s="143">
        <v>2</v>
      </c>
      <c r="C11" s="55" t="s">
        <v>277</v>
      </c>
      <c r="D11" s="56"/>
      <c r="E11" s="121" t="s">
        <v>206</v>
      </c>
      <c r="F11" s="57"/>
      <c r="G11" s="121" t="s">
        <v>206</v>
      </c>
      <c r="H11" s="57"/>
      <c r="I11" s="121" t="s">
        <v>206</v>
      </c>
      <c r="J11" s="57"/>
      <c r="K11" s="121" t="s">
        <v>206</v>
      </c>
      <c r="L11" s="57"/>
      <c r="M11" s="121" t="s">
        <v>206</v>
      </c>
      <c r="N11" s="144"/>
      <c r="O11" s="121" t="s">
        <v>206</v>
      </c>
      <c r="P11" s="144"/>
      <c r="Q11" s="121" t="s">
        <v>206</v>
      </c>
      <c r="R11" s="122"/>
      <c r="S11" s="121" t="s">
        <v>206</v>
      </c>
      <c r="T11" s="121"/>
      <c r="U11" s="121"/>
      <c r="V11" s="121"/>
      <c r="W11" s="277"/>
      <c r="X11" s="123"/>
      <c r="Y11" s="61"/>
    </row>
    <row r="12" spans="1:25" ht="116.25" customHeight="1" x14ac:dyDescent="0.3">
      <c r="A12" s="115"/>
      <c r="B12" s="143" t="s">
        <v>278</v>
      </c>
      <c r="C12" s="55" t="s">
        <v>279</v>
      </c>
      <c r="D12" s="56"/>
      <c r="E12" s="121" t="s">
        <v>206</v>
      </c>
      <c r="F12" s="57"/>
      <c r="G12" s="121" t="s">
        <v>206</v>
      </c>
      <c r="H12" s="57"/>
      <c r="I12" s="121" t="s">
        <v>206</v>
      </c>
      <c r="J12" s="57"/>
      <c r="K12" s="121" t="s">
        <v>206</v>
      </c>
      <c r="L12" s="57"/>
      <c r="M12" s="121" t="s">
        <v>206</v>
      </c>
      <c r="N12" s="57"/>
      <c r="O12" s="121" t="s">
        <v>206</v>
      </c>
      <c r="P12" s="57"/>
      <c r="Q12" s="121" t="s">
        <v>206</v>
      </c>
      <c r="R12" s="122"/>
      <c r="S12" s="121" t="s">
        <v>206</v>
      </c>
      <c r="T12" s="121"/>
      <c r="U12" s="121"/>
      <c r="V12" s="121"/>
      <c r="W12" s="277"/>
      <c r="X12" s="145"/>
      <c r="Y12" s="61"/>
    </row>
    <row r="13" spans="1:25" ht="156" customHeight="1" x14ac:dyDescent="0.3">
      <c r="A13" s="115"/>
      <c r="B13" s="143" t="s">
        <v>280</v>
      </c>
      <c r="C13" s="55" t="s">
        <v>281</v>
      </c>
      <c r="D13" s="56"/>
      <c r="E13" s="121" t="s">
        <v>206</v>
      </c>
      <c r="F13" s="57"/>
      <c r="G13" s="121" t="s">
        <v>206</v>
      </c>
      <c r="H13" s="57"/>
      <c r="I13" s="121" t="s">
        <v>206</v>
      </c>
      <c r="J13" s="57"/>
      <c r="K13" s="121" t="s">
        <v>206</v>
      </c>
      <c r="L13" s="57"/>
      <c r="M13" s="121" t="s">
        <v>206</v>
      </c>
      <c r="N13" s="57">
        <v>163360</v>
      </c>
      <c r="O13" s="121" t="s">
        <v>206</v>
      </c>
      <c r="P13" s="57">
        <v>142631</v>
      </c>
      <c r="Q13" s="121" t="s">
        <v>206</v>
      </c>
      <c r="R13" s="122"/>
      <c r="S13" s="121" t="s">
        <v>206</v>
      </c>
      <c r="T13" s="121"/>
      <c r="U13" s="121"/>
      <c r="V13" s="121"/>
      <c r="W13" s="277"/>
      <c r="X13" s="146"/>
      <c r="Y13" s="147"/>
    </row>
    <row r="14" spans="1:25" ht="67.5" customHeight="1" x14ac:dyDescent="0.3">
      <c r="A14" s="115"/>
      <c r="B14" s="54">
        <v>5</v>
      </c>
      <c r="C14" s="55" t="s">
        <v>282</v>
      </c>
      <c r="D14" s="56"/>
      <c r="E14" s="121" t="s">
        <v>206</v>
      </c>
      <c r="F14" s="57"/>
      <c r="G14" s="121" t="s">
        <v>206</v>
      </c>
      <c r="H14" s="57"/>
      <c r="I14" s="121" t="s">
        <v>206</v>
      </c>
      <c r="J14" s="57"/>
      <c r="K14" s="121" t="s">
        <v>206</v>
      </c>
      <c r="L14" s="57"/>
      <c r="M14" s="121" t="s">
        <v>206</v>
      </c>
      <c r="N14" s="57"/>
      <c r="O14" s="121" t="s">
        <v>206</v>
      </c>
      <c r="P14" s="57"/>
      <c r="Q14" s="121" t="s">
        <v>206</v>
      </c>
      <c r="R14" s="122"/>
      <c r="S14" s="121" t="s">
        <v>206</v>
      </c>
      <c r="T14" s="121"/>
      <c r="U14" s="121"/>
      <c r="V14" s="121"/>
      <c r="W14" s="277"/>
      <c r="X14" s="128"/>
      <c r="Y14" s="61"/>
    </row>
    <row r="15" spans="1:25" ht="19.5" customHeight="1" x14ac:dyDescent="0.3">
      <c r="A15" s="115"/>
      <c r="B15" s="51" t="s">
        <v>222</v>
      </c>
      <c r="C15" s="250"/>
      <c r="D15" s="251"/>
      <c r="E15" s="251"/>
      <c r="F15" s="251"/>
      <c r="G15" s="251"/>
      <c r="H15" s="251"/>
      <c r="I15" s="251"/>
      <c r="J15" s="251"/>
      <c r="K15" s="251"/>
      <c r="L15" s="251"/>
      <c r="M15" s="251"/>
      <c r="N15" s="251"/>
      <c r="O15" s="251"/>
      <c r="P15" s="251"/>
      <c r="Q15" s="251"/>
      <c r="R15" s="251"/>
      <c r="S15" s="251"/>
      <c r="T15" s="251"/>
      <c r="U15" s="251"/>
      <c r="V15" s="251"/>
      <c r="W15" s="278"/>
      <c r="X15" s="148" t="s">
        <v>223</v>
      </c>
      <c r="Y15" s="149"/>
    </row>
    <row r="16" spans="1:25" ht="93" customHeight="1" x14ac:dyDescent="0.3">
      <c r="A16" s="115"/>
      <c r="B16" s="54">
        <v>6</v>
      </c>
      <c r="C16" s="55" t="s">
        <v>283</v>
      </c>
      <c r="D16" s="259" t="str">
        <f t="shared" ref="D16:W16" si="0">IF(OR(ISBLANK(D10),ISBLANK(D11)),"",100*D11/D10)</f>
        <v/>
      </c>
      <c r="E16" s="82" t="e">
        <f t="shared" si="0"/>
        <v>#VALUE!</v>
      </c>
      <c r="F16" s="83" t="str">
        <f t="shared" si="0"/>
        <v/>
      </c>
      <c r="G16" s="82" t="e">
        <f t="shared" si="0"/>
        <v>#VALUE!</v>
      </c>
      <c r="H16" s="83" t="str">
        <f t="shared" si="0"/>
        <v/>
      </c>
      <c r="I16" s="82" t="e">
        <f t="shared" si="0"/>
        <v>#VALUE!</v>
      </c>
      <c r="J16" s="83" t="str">
        <f t="shared" si="0"/>
        <v/>
      </c>
      <c r="K16" s="82" t="e">
        <f t="shared" si="0"/>
        <v>#VALUE!</v>
      </c>
      <c r="L16" s="83" t="str">
        <f t="shared" si="0"/>
        <v/>
      </c>
      <c r="M16" s="82" t="e">
        <f t="shared" si="0"/>
        <v>#VALUE!</v>
      </c>
      <c r="N16" s="150" t="str">
        <f t="shared" si="0"/>
        <v/>
      </c>
      <c r="O16" s="82" t="e">
        <f t="shared" si="0"/>
        <v>#VALUE!</v>
      </c>
      <c r="P16" s="150" t="str">
        <f t="shared" si="0"/>
        <v/>
      </c>
      <c r="Q16" s="82" t="e">
        <f t="shared" si="0"/>
        <v>#VALUE!</v>
      </c>
      <c r="R16" s="83" t="str">
        <f t="shared" si="0"/>
        <v/>
      </c>
      <c r="S16" s="82" t="e">
        <f t="shared" si="0"/>
        <v>#VALUE!</v>
      </c>
      <c r="T16" s="82" t="str">
        <f t="shared" si="0"/>
        <v/>
      </c>
      <c r="U16" s="82" t="str">
        <f t="shared" si="0"/>
        <v/>
      </c>
      <c r="V16" s="82" t="str">
        <f t="shared" si="0"/>
        <v/>
      </c>
      <c r="W16" s="151" t="str">
        <f t="shared" si="0"/>
        <v/>
      </c>
      <c r="X16" s="152"/>
      <c r="Y16" s="61"/>
    </row>
    <row r="17" spans="1:25" ht="108" customHeight="1" x14ac:dyDescent="0.3">
      <c r="A17" s="115"/>
      <c r="B17" s="54">
        <v>7</v>
      </c>
      <c r="C17" s="55" t="s">
        <v>284</v>
      </c>
      <c r="D17" s="259" t="str">
        <f t="shared" ref="D17:W17" si="1">IF(OR(ISBLANK(D10),ISBLANK(D12)),"",100*D12/D10)</f>
        <v/>
      </c>
      <c r="E17" s="82" t="e">
        <f t="shared" si="1"/>
        <v>#VALUE!</v>
      </c>
      <c r="F17" s="83" t="str">
        <f t="shared" si="1"/>
        <v/>
      </c>
      <c r="G17" s="82" t="e">
        <f t="shared" si="1"/>
        <v>#VALUE!</v>
      </c>
      <c r="H17" s="83" t="str">
        <f t="shared" si="1"/>
        <v/>
      </c>
      <c r="I17" s="82" t="e">
        <f t="shared" si="1"/>
        <v>#VALUE!</v>
      </c>
      <c r="J17" s="83" t="str">
        <f t="shared" si="1"/>
        <v/>
      </c>
      <c r="K17" s="82" t="e">
        <f t="shared" si="1"/>
        <v>#VALUE!</v>
      </c>
      <c r="L17" s="83" t="str">
        <f t="shared" si="1"/>
        <v/>
      </c>
      <c r="M17" s="82" t="e">
        <f t="shared" si="1"/>
        <v>#VALUE!</v>
      </c>
      <c r="N17" s="83" t="str">
        <f t="shared" si="1"/>
        <v/>
      </c>
      <c r="O17" s="82" t="e">
        <f t="shared" si="1"/>
        <v>#VALUE!</v>
      </c>
      <c r="P17" s="83" t="str">
        <f t="shared" si="1"/>
        <v/>
      </c>
      <c r="Q17" s="82" t="e">
        <f t="shared" si="1"/>
        <v>#VALUE!</v>
      </c>
      <c r="R17" s="83" t="str">
        <f t="shared" si="1"/>
        <v/>
      </c>
      <c r="S17" s="82" t="e">
        <f t="shared" si="1"/>
        <v>#VALUE!</v>
      </c>
      <c r="T17" s="82" t="str">
        <f t="shared" si="1"/>
        <v/>
      </c>
      <c r="U17" s="82" t="str">
        <f t="shared" si="1"/>
        <v/>
      </c>
      <c r="V17" s="82" t="str">
        <f t="shared" si="1"/>
        <v/>
      </c>
      <c r="W17" s="151" t="str">
        <f t="shared" si="1"/>
        <v/>
      </c>
      <c r="X17" s="153"/>
      <c r="Y17" s="61"/>
    </row>
    <row r="18" spans="1:25" ht="58.5" customHeight="1" x14ac:dyDescent="0.3">
      <c r="A18" s="115"/>
      <c r="B18" s="54">
        <v>8</v>
      </c>
      <c r="C18" s="55" t="s">
        <v>285</v>
      </c>
      <c r="D18" s="259" t="str">
        <f t="shared" ref="D18:W18" si="2">IF(OR(ISBLANK(D$12),ISBLANK(D$13)),"",100*D$13/D$12)</f>
        <v/>
      </c>
      <c r="E18" s="82" t="e">
        <f t="shared" si="2"/>
        <v>#VALUE!</v>
      </c>
      <c r="F18" s="83" t="str">
        <f t="shared" si="2"/>
        <v/>
      </c>
      <c r="G18" s="82" t="e">
        <f t="shared" si="2"/>
        <v>#VALUE!</v>
      </c>
      <c r="H18" s="83" t="str">
        <f t="shared" si="2"/>
        <v/>
      </c>
      <c r="I18" s="82" t="e">
        <f t="shared" si="2"/>
        <v>#VALUE!</v>
      </c>
      <c r="J18" s="83" t="str">
        <f t="shared" si="2"/>
        <v/>
      </c>
      <c r="K18" s="82" t="e">
        <f t="shared" si="2"/>
        <v>#VALUE!</v>
      </c>
      <c r="L18" s="83" t="str">
        <f t="shared" si="2"/>
        <v/>
      </c>
      <c r="M18" s="82" t="e">
        <f t="shared" si="2"/>
        <v>#VALUE!</v>
      </c>
      <c r="N18" s="83" t="str">
        <f t="shared" si="2"/>
        <v/>
      </c>
      <c r="O18" s="82" t="e">
        <f t="shared" si="2"/>
        <v>#VALUE!</v>
      </c>
      <c r="P18" s="83" t="str">
        <f t="shared" si="2"/>
        <v/>
      </c>
      <c r="Q18" s="82" t="e">
        <f t="shared" si="2"/>
        <v>#VALUE!</v>
      </c>
      <c r="R18" s="83" t="str">
        <f t="shared" si="2"/>
        <v/>
      </c>
      <c r="S18" s="82" t="e">
        <f t="shared" si="2"/>
        <v>#VALUE!</v>
      </c>
      <c r="T18" s="82" t="str">
        <f t="shared" si="2"/>
        <v/>
      </c>
      <c r="U18" s="82" t="str">
        <f t="shared" si="2"/>
        <v/>
      </c>
      <c r="V18" s="82" t="str">
        <f t="shared" si="2"/>
        <v/>
      </c>
      <c r="W18" s="151" t="str">
        <f t="shared" si="2"/>
        <v/>
      </c>
      <c r="X18" s="154"/>
      <c r="Y18" s="61"/>
    </row>
    <row r="19" spans="1:25" ht="6" customHeight="1" x14ac:dyDescent="0.3">
      <c r="A19" s="115"/>
      <c r="B19" s="115"/>
      <c r="C19" s="136"/>
      <c r="D19" s="88"/>
      <c r="E19" s="88"/>
      <c r="F19" s="88"/>
      <c r="G19" s="88"/>
      <c r="H19" s="88"/>
      <c r="I19" s="88"/>
      <c r="J19" s="88"/>
      <c r="K19" s="115"/>
      <c r="L19" s="89"/>
      <c r="M19" s="115"/>
      <c r="N19" s="115"/>
      <c r="O19" s="115"/>
      <c r="P19" s="115"/>
      <c r="Q19" s="115"/>
      <c r="R19" s="115"/>
      <c r="S19" s="115"/>
      <c r="T19" s="115"/>
      <c r="U19" s="115"/>
      <c r="V19" s="115"/>
      <c r="W19" s="115"/>
      <c r="X19" s="90"/>
      <c r="Y19" s="115"/>
    </row>
    <row r="20" spans="1:25" ht="14.25" customHeight="1" x14ac:dyDescent="0.3">
      <c r="A20" s="115"/>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row>
    <row r="21" spans="1:25" ht="15" customHeight="1" x14ac:dyDescent="0.3">
      <c r="A21" s="115"/>
      <c r="B21" s="98" t="s">
        <v>239</v>
      </c>
      <c r="C21" s="264"/>
      <c r="D21" s="264"/>
      <c r="E21" s="264"/>
      <c r="F21" s="264"/>
      <c r="G21" s="264"/>
      <c r="H21" s="264"/>
      <c r="I21" s="264"/>
      <c r="J21" s="264"/>
      <c r="K21" s="264"/>
      <c r="L21" s="264"/>
      <c r="M21" s="264"/>
      <c r="N21" s="264"/>
      <c r="O21" s="264"/>
      <c r="P21" s="264"/>
      <c r="Q21" s="338"/>
      <c r="R21" s="315"/>
      <c r="S21" s="308"/>
      <c r="T21" s="115"/>
      <c r="U21" s="115"/>
      <c r="V21" s="115"/>
      <c r="W21" s="115"/>
      <c r="X21" s="115"/>
      <c r="Y21" s="115"/>
    </row>
    <row r="22" spans="1:25" ht="15" customHeight="1" x14ac:dyDescent="0.3">
      <c r="A22" s="115"/>
      <c r="B22" s="99" t="s">
        <v>198</v>
      </c>
      <c r="C22" s="100" t="s">
        <v>65</v>
      </c>
      <c r="D22" s="101" t="s">
        <v>199</v>
      </c>
      <c r="E22" s="265">
        <v>2013</v>
      </c>
      <c r="F22" s="102">
        <v>2014</v>
      </c>
      <c r="G22" s="103">
        <v>2015</v>
      </c>
      <c r="H22" s="102">
        <v>2016</v>
      </c>
      <c r="I22" s="102">
        <v>2017</v>
      </c>
      <c r="J22" s="265">
        <v>2018</v>
      </c>
      <c r="K22" s="102">
        <v>2019</v>
      </c>
      <c r="L22" s="265">
        <v>2020</v>
      </c>
      <c r="M22" s="102">
        <v>2021</v>
      </c>
      <c r="N22" s="265">
        <v>2022</v>
      </c>
      <c r="O22" s="102">
        <v>2023</v>
      </c>
      <c r="P22" s="104">
        <v>2024</v>
      </c>
      <c r="Q22" s="339" t="s">
        <v>270</v>
      </c>
      <c r="R22" s="315"/>
      <c r="S22" s="308"/>
      <c r="T22" s="115"/>
      <c r="U22" s="115"/>
      <c r="V22" s="115"/>
      <c r="W22" s="115"/>
      <c r="X22" s="115"/>
      <c r="Y22" s="115"/>
    </row>
    <row r="23" spans="1:25" ht="15" customHeight="1" x14ac:dyDescent="0.3">
      <c r="A23" s="115"/>
      <c r="B23" s="51" t="s">
        <v>286</v>
      </c>
      <c r="C23" s="250"/>
      <c r="D23" s="250"/>
      <c r="E23" s="250"/>
      <c r="F23" s="250"/>
      <c r="G23" s="250"/>
      <c r="H23" s="250"/>
      <c r="I23" s="250"/>
      <c r="J23" s="250"/>
      <c r="K23" s="250"/>
      <c r="L23" s="250"/>
      <c r="M23" s="250"/>
      <c r="N23" s="250"/>
      <c r="O23" s="250"/>
      <c r="P23" s="250"/>
      <c r="Q23" s="343"/>
      <c r="R23" s="315"/>
      <c r="S23" s="308"/>
      <c r="T23" s="115"/>
      <c r="U23" s="115"/>
      <c r="V23" s="115"/>
      <c r="W23" s="115"/>
      <c r="X23" s="115"/>
      <c r="Y23" s="115"/>
    </row>
    <row r="24" spans="1:25" ht="150.75" customHeight="1" x14ac:dyDescent="0.3">
      <c r="A24" s="115"/>
      <c r="B24" s="54">
        <v>9</v>
      </c>
      <c r="C24" s="55" t="s">
        <v>287</v>
      </c>
      <c r="D24" s="155"/>
      <c r="E24" s="279"/>
      <c r="F24" s="156"/>
      <c r="G24" s="157"/>
      <c r="H24" s="156"/>
      <c r="I24" s="156"/>
      <c r="J24" s="279"/>
      <c r="K24" s="279"/>
      <c r="L24" s="279"/>
      <c r="M24" s="279"/>
      <c r="N24" s="279"/>
      <c r="O24" s="279"/>
      <c r="P24" s="158"/>
      <c r="Q24" s="317" t="s">
        <v>288</v>
      </c>
      <c r="R24" s="315"/>
      <c r="S24" s="308"/>
      <c r="T24" s="115"/>
      <c r="U24" s="115"/>
      <c r="V24" s="115"/>
      <c r="W24" s="115"/>
      <c r="X24" s="115"/>
      <c r="Y24" s="115"/>
    </row>
    <row r="25" spans="1:25" ht="14.25" customHeight="1" x14ac:dyDescent="0.3">
      <c r="A25" s="115"/>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row>
    <row r="26" spans="1:25" ht="21" customHeight="1" x14ac:dyDescent="0.3">
      <c r="A26" s="115"/>
      <c r="B26" s="358" t="s">
        <v>289</v>
      </c>
      <c r="C26" s="315"/>
      <c r="D26" s="315"/>
      <c r="E26" s="315"/>
      <c r="F26" s="308"/>
      <c r="G26" s="159" t="s">
        <v>290</v>
      </c>
      <c r="H26" s="359" t="s">
        <v>291</v>
      </c>
      <c r="I26" s="315"/>
      <c r="J26" s="315"/>
      <c r="K26" s="315"/>
      <c r="L26" s="308"/>
      <c r="M26" s="360"/>
      <c r="N26" s="310"/>
      <c r="O26" s="310"/>
      <c r="P26" s="310"/>
      <c r="Q26" s="310"/>
      <c r="R26" s="115"/>
      <c r="S26" s="115"/>
      <c r="T26" s="115"/>
      <c r="U26" s="115"/>
      <c r="V26" s="115"/>
      <c r="W26" s="115"/>
      <c r="X26" s="115"/>
      <c r="Y26" s="115"/>
    </row>
    <row r="27" spans="1:25" ht="39" customHeight="1" x14ac:dyDescent="0.3">
      <c r="A27" s="115"/>
      <c r="B27" s="143" t="s">
        <v>292</v>
      </c>
      <c r="C27" s="353" t="s">
        <v>293</v>
      </c>
      <c r="D27" s="315"/>
      <c r="E27" s="315"/>
      <c r="F27" s="308"/>
      <c r="G27" s="161"/>
      <c r="H27" s="354"/>
      <c r="I27" s="315"/>
      <c r="J27" s="315"/>
      <c r="K27" s="315"/>
      <c r="L27" s="308"/>
      <c r="M27" s="160"/>
      <c r="N27" s="162"/>
      <c r="O27" s="162"/>
      <c r="P27" s="162"/>
      <c r="Q27" s="162"/>
      <c r="R27" s="115"/>
      <c r="S27" s="115"/>
      <c r="T27" s="115"/>
      <c r="U27" s="115"/>
      <c r="V27" s="115"/>
      <c r="W27" s="115"/>
      <c r="X27" s="115"/>
      <c r="Y27" s="115"/>
    </row>
    <row r="28" spans="1:25" ht="21" customHeight="1" x14ac:dyDescent="0.3">
      <c r="A28" s="115"/>
      <c r="B28" s="143" t="s">
        <v>294</v>
      </c>
      <c r="C28" s="353" t="s">
        <v>295</v>
      </c>
      <c r="D28" s="315"/>
      <c r="E28" s="315"/>
      <c r="F28" s="308"/>
      <c r="G28" s="161"/>
      <c r="H28" s="354"/>
      <c r="I28" s="315"/>
      <c r="J28" s="315"/>
      <c r="K28" s="315"/>
      <c r="L28" s="308"/>
      <c r="M28" s="160"/>
      <c r="N28" s="162"/>
      <c r="O28" s="162"/>
      <c r="P28" s="162"/>
      <c r="Q28" s="162"/>
      <c r="R28" s="115"/>
      <c r="S28" s="115"/>
      <c r="T28" s="115"/>
      <c r="U28" s="115"/>
      <c r="V28" s="115"/>
      <c r="W28" s="115"/>
      <c r="X28" s="115"/>
      <c r="Y28" s="115"/>
    </row>
    <row r="29" spans="1:25" ht="57" customHeight="1" x14ac:dyDescent="0.3">
      <c r="A29" s="115"/>
      <c r="B29" s="143" t="s">
        <v>296</v>
      </c>
      <c r="C29" s="353" t="s">
        <v>297</v>
      </c>
      <c r="D29" s="315"/>
      <c r="E29" s="315"/>
      <c r="F29" s="308"/>
      <c r="G29" s="161"/>
      <c r="H29" s="354"/>
      <c r="I29" s="315"/>
      <c r="J29" s="315"/>
      <c r="K29" s="315"/>
      <c r="L29" s="308"/>
      <c r="M29" s="160"/>
      <c r="N29" s="162"/>
      <c r="O29" s="162"/>
      <c r="P29" s="162"/>
      <c r="Q29" s="162"/>
      <c r="R29" s="115"/>
      <c r="S29" s="115"/>
      <c r="T29" s="115"/>
      <c r="U29" s="115"/>
      <c r="V29" s="115"/>
      <c r="W29" s="115"/>
      <c r="X29" s="115"/>
      <c r="Y29" s="115"/>
    </row>
    <row r="30" spans="1:25" ht="44.25" customHeight="1" x14ac:dyDescent="0.3">
      <c r="A30" s="115"/>
      <c r="B30" s="143" t="s">
        <v>298</v>
      </c>
      <c r="C30" s="353" t="s">
        <v>299</v>
      </c>
      <c r="D30" s="315"/>
      <c r="E30" s="315"/>
      <c r="F30" s="308"/>
      <c r="G30" s="161"/>
      <c r="H30" s="354"/>
      <c r="I30" s="315"/>
      <c r="J30" s="315"/>
      <c r="K30" s="315"/>
      <c r="L30" s="308"/>
      <c r="M30" s="160"/>
      <c r="N30" s="162"/>
      <c r="O30" s="162"/>
      <c r="P30" s="162"/>
      <c r="Q30" s="162"/>
      <c r="R30" s="115"/>
      <c r="S30" s="115"/>
      <c r="T30" s="115"/>
      <c r="U30" s="115"/>
      <c r="V30" s="115"/>
      <c r="W30" s="115"/>
      <c r="X30" s="115"/>
      <c r="Y30" s="115"/>
    </row>
    <row r="31" spans="1:25" ht="57" customHeight="1" x14ac:dyDescent="0.3">
      <c r="A31" s="115"/>
      <c r="B31" s="143" t="s">
        <v>300</v>
      </c>
      <c r="C31" s="353" t="s">
        <v>301</v>
      </c>
      <c r="D31" s="315"/>
      <c r="E31" s="315"/>
      <c r="F31" s="308"/>
      <c r="G31" s="161" t="s">
        <v>194</v>
      </c>
      <c r="H31" s="354" t="s">
        <v>302</v>
      </c>
      <c r="I31" s="315"/>
      <c r="J31" s="315"/>
      <c r="K31" s="315"/>
      <c r="L31" s="308"/>
      <c r="M31" s="160"/>
      <c r="N31" s="162"/>
      <c r="O31" s="162"/>
      <c r="P31" s="162"/>
      <c r="Q31" s="162"/>
      <c r="R31" s="115"/>
      <c r="S31" s="115"/>
      <c r="T31" s="115"/>
      <c r="U31" s="115"/>
      <c r="V31" s="115"/>
      <c r="W31" s="115"/>
      <c r="X31" s="115"/>
      <c r="Y31" s="115"/>
    </row>
    <row r="32" spans="1:25" ht="38.25" customHeight="1" x14ac:dyDescent="0.3">
      <c r="A32" s="115"/>
      <c r="B32" s="357" t="s">
        <v>303</v>
      </c>
      <c r="C32" s="315"/>
      <c r="D32" s="315"/>
      <c r="E32" s="315"/>
      <c r="F32" s="315"/>
      <c r="G32" s="315"/>
      <c r="H32" s="315"/>
      <c r="I32" s="315"/>
      <c r="J32" s="315"/>
      <c r="K32" s="315"/>
      <c r="L32" s="308"/>
      <c r="M32" s="160"/>
      <c r="N32" s="162"/>
      <c r="O32" s="162"/>
      <c r="P32" s="162"/>
      <c r="Q32" s="162"/>
      <c r="R32" s="115"/>
      <c r="S32" s="115"/>
      <c r="T32" s="115"/>
      <c r="U32" s="115"/>
      <c r="V32" s="115"/>
      <c r="W32" s="115"/>
      <c r="X32" s="115"/>
      <c r="Y32" s="115"/>
    </row>
    <row r="33" spans="1:25" ht="57" customHeight="1" x14ac:dyDescent="0.3">
      <c r="A33" s="115"/>
      <c r="B33" s="143" t="s">
        <v>304</v>
      </c>
      <c r="C33" s="353" t="s">
        <v>305</v>
      </c>
      <c r="D33" s="315"/>
      <c r="E33" s="315"/>
      <c r="F33" s="308"/>
      <c r="G33" s="161" t="s">
        <v>306</v>
      </c>
      <c r="H33" s="354"/>
      <c r="I33" s="315"/>
      <c r="J33" s="315"/>
      <c r="K33" s="315"/>
      <c r="L33" s="308"/>
      <c r="M33" s="160"/>
      <c r="N33" s="162"/>
      <c r="O33" s="162"/>
      <c r="P33" s="162"/>
      <c r="Q33" s="162"/>
      <c r="R33" s="115"/>
      <c r="S33" s="115"/>
      <c r="T33" s="115"/>
      <c r="U33" s="115"/>
      <c r="V33" s="115"/>
      <c r="W33" s="115"/>
      <c r="X33" s="115"/>
      <c r="Y33" s="115"/>
    </row>
    <row r="34" spans="1:25" ht="45" customHeight="1" x14ac:dyDescent="0.3">
      <c r="A34" s="115"/>
      <c r="B34" s="143" t="s">
        <v>307</v>
      </c>
      <c r="C34" s="353" t="s">
        <v>308</v>
      </c>
      <c r="D34" s="315"/>
      <c r="E34" s="315"/>
      <c r="F34" s="308"/>
      <c r="G34" s="161" t="s">
        <v>195</v>
      </c>
      <c r="H34" s="354" t="s">
        <v>309</v>
      </c>
      <c r="I34" s="315"/>
      <c r="J34" s="315"/>
      <c r="K34" s="315"/>
      <c r="L34" s="308"/>
      <c r="M34" s="160"/>
      <c r="N34" s="162"/>
      <c r="O34" s="162"/>
      <c r="P34" s="162"/>
      <c r="Q34" s="162"/>
      <c r="R34" s="115"/>
      <c r="S34" s="115"/>
      <c r="T34" s="115"/>
      <c r="U34" s="115"/>
      <c r="V34" s="115"/>
      <c r="W34" s="115"/>
      <c r="X34" s="115"/>
      <c r="Y34" s="115"/>
    </row>
    <row r="35" spans="1:25" ht="21" customHeight="1" x14ac:dyDescent="0.3">
      <c r="A35" s="115"/>
      <c r="B35" s="143" t="s">
        <v>310</v>
      </c>
      <c r="C35" s="353" t="s">
        <v>311</v>
      </c>
      <c r="D35" s="315"/>
      <c r="E35" s="315"/>
      <c r="F35" s="308"/>
      <c r="G35" s="161"/>
      <c r="H35" s="354"/>
      <c r="I35" s="315"/>
      <c r="J35" s="315"/>
      <c r="K35" s="315"/>
      <c r="L35" s="308"/>
      <c r="M35" s="160"/>
      <c r="N35" s="162"/>
      <c r="O35" s="162"/>
      <c r="P35" s="162"/>
      <c r="Q35" s="162"/>
      <c r="R35" s="115"/>
      <c r="S35" s="115"/>
      <c r="T35" s="115"/>
      <c r="U35" s="115"/>
      <c r="V35" s="115"/>
      <c r="W35" s="115"/>
      <c r="X35" s="115"/>
      <c r="Y35" s="115"/>
    </row>
    <row r="36" spans="1:25" ht="39.75" customHeight="1" x14ac:dyDescent="0.3">
      <c r="A36" s="115"/>
      <c r="B36" s="54">
        <v>15</v>
      </c>
      <c r="C36" s="353" t="s">
        <v>312</v>
      </c>
      <c r="D36" s="315"/>
      <c r="E36" s="315"/>
      <c r="F36" s="308"/>
      <c r="G36" s="163"/>
      <c r="H36" s="355"/>
      <c r="I36" s="315"/>
      <c r="J36" s="315"/>
      <c r="K36" s="315"/>
      <c r="L36" s="315"/>
      <c r="M36" s="356"/>
      <c r="N36" s="310"/>
      <c r="O36" s="310"/>
      <c r="P36" s="310"/>
      <c r="Q36" s="310"/>
      <c r="R36" s="115"/>
      <c r="S36" s="115"/>
      <c r="T36" s="115"/>
      <c r="U36" s="115"/>
      <c r="V36" s="115"/>
      <c r="W36" s="115"/>
      <c r="X36" s="115"/>
      <c r="Y36" s="115"/>
    </row>
    <row r="37" spans="1:25" ht="42.75" customHeight="1" x14ac:dyDescent="0.3">
      <c r="A37" s="115"/>
      <c r="B37" s="54">
        <v>16</v>
      </c>
      <c r="C37" s="353" t="s">
        <v>313</v>
      </c>
      <c r="D37" s="315"/>
      <c r="E37" s="315"/>
      <c r="F37" s="308"/>
      <c r="G37" s="163" t="s">
        <v>194</v>
      </c>
      <c r="H37" s="363" t="s">
        <v>314</v>
      </c>
      <c r="I37" s="315"/>
      <c r="J37" s="315"/>
      <c r="K37" s="315"/>
      <c r="L37" s="315"/>
      <c r="M37" s="356"/>
      <c r="N37" s="310"/>
      <c r="O37" s="310"/>
      <c r="P37" s="310"/>
      <c r="Q37" s="310"/>
      <c r="R37" s="115"/>
      <c r="S37" s="115"/>
      <c r="T37" s="115"/>
      <c r="U37" s="115"/>
      <c r="V37" s="115"/>
      <c r="W37" s="115"/>
      <c r="X37" s="115"/>
      <c r="Y37" s="115"/>
    </row>
    <row r="38" spans="1:25" ht="45" customHeight="1" x14ac:dyDescent="0.3">
      <c r="A38" s="115"/>
      <c r="B38" s="54"/>
      <c r="C38" s="353" t="s">
        <v>315</v>
      </c>
      <c r="D38" s="315"/>
      <c r="E38" s="315"/>
      <c r="F38" s="308"/>
      <c r="G38" s="163"/>
      <c r="H38" s="355"/>
      <c r="I38" s="315"/>
      <c r="J38" s="315"/>
      <c r="K38" s="315"/>
      <c r="L38" s="308"/>
      <c r="M38" s="164"/>
      <c r="N38" s="165"/>
      <c r="O38" s="165"/>
      <c r="P38" s="165"/>
      <c r="Q38" s="165"/>
      <c r="R38" s="115"/>
      <c r="S38" s="115"/>
      <c r="T38" s="115"/>
      <c r="U38" s="115"/>
      <c r="V38" s="115"/>
      <c r="W38" s="115"/>
      <c r="X38" s="115"/>
      <c r="Y38" s="115"/>
    </row>
    <row r="39" spans="1:25" ht="45" customHeight="1" x14ac:dyDescent="0.3">
      <c r="A39" s="115"/>
      <c r="B39" s="54"/>
      <c r="C39" s="353" t="s">
        <v>316</v>
      </c>
      <c r="D39" s="315"/>
      <c r="E39" s="315"/>
      <c r="F39" s="308"/>
      <c r="G39" s="163"/>
      <c r="H39" s="355"/>
      <c r="I39" s="315"/>
      <c r="J39" s="315"/>
      <c r="K39" s="315"/>
      <c r="L39" s="308"/>
      <c r="M39" s="164"/>
      <c r="N39" s="165"/>
      <c r="O39" s="165"/>
      <c r="P39" s="165"/>
      <c r="Q39" s="165"/>
      <c r="R39" s="115"/>
      <c r="S39" s="115"/>
      <c r="T39" s="115"/>
      <c r="U39" s="115"/>
      <c r="V39" s="115"/>
      <c r="W39" s="115"/>
      <c r="X39" s="115"/>
      <c r="Y39" s="115"/>
    </row>
    <row r="40" spans="1:25" ht="21.75" customHeight="1" x14ac:dyDescent="0.3">
      <c r="A40" s="115"/>
      <c r="B40" s="54"/>
      <c r="C40" s="353" t="s">
        <v>317</v>
      </c>
      <c r="D40" s="315"/>
      <c r="E40" s="315"/>
      <c r="F40" s="308"/>
      <c r="G40" s="163"/>
      <c r="H40" s="355"/>
      <c r="I40" s="315"/>
      <c r="J40" s="315"/>
      <c r="K40" s="315"/>
      <c r="L40" s="308"/>
      <c r="M40" s="164"/>
      <c r="N40" s="165"/>
      <c r="O40" s="165"/>
      <c r="P40" s="165"/>
      <c r="Q40" s="165"/>
      <c r="R40" s="115"/>
      <c r="S40" s="115"/>
      <c r="T40" s="115"/>
      <c r="U40" s="115"/>
      <c r="V40" s="115"/>
      <c r="W40" s="115"/>
      <c r="X40" s="115"/>
      <c r="Y40" s="115"/>
    </row>
    <row r="41" spans="1:25" ht="34.5" customHeight="1" x14ac:dyDescent="0.3">
      <c r="A41" s="115"/>
      <c r="B41" s="54">
        <v>17</v>
      </c>
      <c r="C41" s="353" t="s">
        <v>318</v>
      </c>
      <c r="D41" s="315"/>
      <c r="E41" s="315"/>
      <c r="F41" s="308"/>
      <c r="G41" s="163"/>
      <c r="H41" s="363"/>
      <c r="I41" s="315"/>
      <c r="J41" s="315"/>
      <c r="K41" s="315"/>
      <c r="L41" s="315"/>
      <c r="M41" s="356"/>
      <c r="N41" s="310"/>
      <c r="O41" s="310"/>
      <c r="P41" s="310"/>
      <c r="Q41" s="310"/>
      <c r="R41" s="115"/>
      <c r="S41" s="115"/>
      <c r="T41" s="115"/>
      <c r="U41" s="115"/>
      <c r="V41" s="115"/>
      <c r="W41" s="115"/>
      <c r="X41" s="115"/>
      <c r="Y41" s="115"/>
    </row>
    <row r="42" spans="1:25" ht="49.5" customHeight="1" x14ac:dyDescent="0.3">
      <c r="A42" s="115"/>
      <c r="B42" s="54">
        <v>18</v>
      </c>
      <c r="C42" s="353" t="s">
        <v>319</v>
      </c>
      <c r="D42" s="315"/>
      <c r="E42" s="315"/>
      <c r="F42" s="308"/>
      <c r="G42" s="163"/>
      <c r="H42" s="363"/>
      <c r="I42" s="315"/>
      <c r="J42" s="315"/>
      <c r="K42" s="315"/>
      <c r="L42" s="315"/>
      <c r="M42" s="356"/>
      <c r="N42" s="310"/>
      <c r="O42" s="310"/>
      <c r="P42" s="310"/>
      <c r="Q42" s="310"/>
      <c r="R42" s="115"/>
      <c r="S42" s="115"/>
      <c r="T42" s="115"/>
      <c r="U42" s="115"/>
      <c r="V42" s="115"/>
      <c r="W42" s="115"/>
      <c r="X42" s="115"/>
      <c r="Y42" s="115"/>
    </row>
    <row r="43" spans="1:25" ht="19.5" customHeight="1" x14ac:dyDescent="0.3">
      <c r="A43" s="115"/>
      <c r="B43" s="362" t="s">
        <v>320</v>
      </c>
      <c r="C43" s="315"/>
      <c r="D43" s="315"/>
      <c r="E43" s="315"/>
      <c r="F43" s="315"/>
      <c r="G43" s="315"/>
      <c r="H43" s="315"/>
      <c r="I43" s="315"/>
      <c r="J43" s="315"/>
      <c r="K43" s="315"/>
      <c r="L43" s="308"/>
      <c r="M43" s="164"/>
      <c r="N43" s="165"/>
      <c r="O43" s="165"/>
      <c r="P43" s="165"/>
      <c r="Q43" s="165"/>
      <c r="R43" s="115"/>
      <c r="S43" s="115"/>
      <c r="T43" s="115"/>
      <c r="U43" s="115"/>
      <c r="V43" s="115"/>
      <c r="W43" s="115"/>
      <c r="X43" s="115"/>
      <c r="Y43" s="115"/>
    </row>
    <row r="44" spans="1:25" ht="24.75" customHeight="1" x14ac:dyDescent="0.3">
      <c r="A44" s="115"/>
      <c r="B44" s="54">
        <v>18.100000000000001</v>
      </c>
      <c r="C44" s="353" t="s">
        <v>321</v>
      </c>
      <c r="D44" s="315"/>
      <c r="E44" s="315"/>
      <c r="F44" s="308"/>
      <c r="G44" s="163"/>
      <c r="H44" s="355"/>
      <c r="I44" s="315"/>
      <c r="J44" s="315"/>
      <c r="K44" s="315"/>
      <c r="L44" s="315"/>
      <c r="M44" s="356"/>
      <c r="N44" s="310"/>
      <c r="O44" s="310"/>
      <c r="P44" s="310"/>
      <c r="Q44" s="310"/>
      <c r="R44" s="115"/>
      <c r="S44" s="115"/>
      <c r="T44" s="115"/>
      <c r="U44" s="115"/>
      <c r="V44" s="115"/>
      <c r="W44" s="115"/>
      <c r="X44" s="115"/>
      <c r="Y44" s="115"/>
    </row>
    <row r="45" spans="1:25" ht="24.75" customHeight="1" x14ac:dyDescent="0.3">
      <c r="A45" s="115"/>
      <c r="B45" s="54">
        <v>18.2</v>
      </c>
      <c r="C45" s="353" t="s">
        <v>322</v>
      </c>
      <c r="D45" s="315"/>
      <c r="E45" s="315"/>
      <c r="F45" s="308"/>
      <c r="G45" s="163" t="s">
        <v>195</v>
      </c>
      <c r="H45" s="355" t="s">
        <v>323</v>
      </c>
      <c r="I45" s="315"/>
      <c r="J45" s="315"/>
      <c r="K45" s="315"/>
      <c r="L45" s="315"/>
      <c r="M45" s="356"/>
      <c r="N45" s="310"/>
      <c r="O45" s="310"/>
      <c r="P45" s="310"/>
      <c r="Q45" s="310"/>
      <c r="R45" s="115"/>
      <c r="S45" s="115"/>
      <c r="T45" s="115"/>
      <c r="U45" s="115"/>
      <c r="V45" s="115"/>
      <c r="W45" s="115"/>
      <c r="X45" s="115"/>
      <c r="Y45" s="115"/>
    </row>
    <row r="46" spans="1:25" ht="14.25" customHeight="1" x14ac:dyDescent="0.3">
      <c r="A46" s="115"/>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row>
    <row r="47" spans="1:25" ht="15" customHeight="1" x14ac:dyDescent="0.3">
      <c r="A47" s="115"/>
      <c r="B47" s="352" t="s">
        <v>249</v>
      </c>
      <c r="C47" s="315"/>
      <c r="D47" s="315"/>
      <c r="E47" s="315"/>
      <c r="F47" s="315"/>
      <c r="G47" s="315"/>
      <c r="H47" s="315"/>
      <c r="I47" s="315"/>
      <c r="J47" s="308"/>
      <c r="K47" s="115"/>
      <c r="L47" s="115"/>
      <c r="M47" s="115"/>
      <c r="N47" s="115"/>
      <c r="O47" s="115"/>
      <c r="P47" s="115"/>
      <c r="Q47" s="115"/>
      <c r="R47" s="115"/>
      <c r="S47" s="115"/>
      <c r="T47" s="115"/>
      <c r="U47" s="115"/>
      <c r="V47" s="115"/>
      <c r="W47" s="115"/>
      <c r="X47" s="115"/>
      <c r="Y47" s="115"/>
    </row>
    <row r="48" spans="1:25" ht="72.75" customHeight="1" x14ac:dyDescent="0.3">
      <c r="A48" s="115"/>
      <c r="B48" s="355" t="s">
        <v>324</v>
      </c>
      <c r="C48" s="315"/>
      <c r="D48" s="315"/>
      <c r="E48" s="315"/>
      <c r="F48" s="315"/>
      <c r="G48" s="315"/>
      <c r="H48" s="315"/>
      <c r="I48" s="315"/>
      <c r="J48" s="315"/>
      <c r="K48" s="315"/>
      <c r="L48" s="315"/>
      <c r="M48" s="166"/>
      <c r="N48" s="167"/>
      <c r="O48" s="167"/>
      <c r="P48" s="167"/>
      <c r="Q48" s="167"/>
      <c r="R48" s="115"/>
      <c r="S48" s="115"/>
      <c r="T48" s="115"/>
      <c r="U48" s="115"/>
      <c r="V48" s="115"/>
      <c r="W48" s="115"/>
      <c r="X48" s="115"/>
      <c r="Y48" s="115"/>
    </row>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60">
    <mergeCell ref="C37:F37"/>
    <mergeCell ref="C38:F38"/>
    <mergeCell ref="H38:L38"/>
    <mergeCell ref="C39:F39"/>
    <mergeCell ref="H39:L39"/>
    <mergeCell ref="H37:L37"/>
    <mergeCell ref="B47:J47"/>
    <mergeCell ref="B48:L48"/>
    <mergeCell ref="H40:L40"/>
    <mergeCell ref="H41:L41"/>
    <mergeCell ref="C40:F40"/>
    <mergeCell ref="C41:F41"/>
    <mergeCell ref="C42:F42"/>
    <mergeCell ref="H42:L42"/>
    <mergeCell ref="B43:L43"/>
    <mergeCell ref="C44:F44"/>
    <mergeCell ref="M44:Q44"/>
    <mergeCell ref="H44:L44"/>
    <mergeCell ref="H45:L45"/>
    <mergeCell ref="C45:F45"/>
    <mergeCell ref="M45:Q45"/>
    <mergeCell ref="R7:S7"/>
    <mergeCell ref="Y7:Y8"/>
    <mergeCell ref="Q21:S21"/>
    <mergeCell ref="Q22:S22"/>
    <mergeCell ref="Q23:S23"/>
    <mergeCell ref="Q24:S24"/>
    <mergeCell ref="N7:O7"/>
    <mergeCell ref="P7:Q7"/>
    <mergeCell ref="M37:Q37"/>
    <mergeCell ref="M41:Q41"/>
    <mergeCell ref="M42:Q42"/>
    <mergeCell ref="D7:E7"/>
    <mergeCell ref="F7:G7"/>
    <mergeCell ref="H7:I7"/>
    <mergeCell ref="J7:K7"/>
    <mergeCell ref="L7:M7"/>
    <mergeCell ref="H28:L28"/>
    <mergeCell ref="H29:L29"/>
    <mergeCell ref="B26:F26"/>
    <mergeCell ref="H26:L26"/>
    <mergeCell ref="M26:Q26"/>
    <mergeCell ref="C27:F27"/>
    <mergeCell ref="H27:L27"/>
    <mergeCell ref="C28:F28"/>
    <mergeCell ref="C29:F29"/>
    <mergeCell ref="H33:L33"/>
    <mergeCell ref="H34:L34"/>
    <mergeCell ref="C30:F30"/>
    <mergeCell ref="H30:L30"/>
    <mergeCell ref="C31:F31"/>
    <mergeCell ref="H31:L31"/>
    <mergeCell ref="B32:L32"/>
    <mergeCell ref="C33:F33"/>
    <mergeCell ref="C34:F34"/>
    <mergeCell ref="C35:F35"/>
    <mergeCell ref="H35:L35"/>
    <mergeCell ref="C36:F36"/>
    <mergeCell ref="H36:L36"/>
    <mergeCell ref="M36:Q36"/>
  </mergeCells>
  <dataValidations count="1">
    <dataValidation type="list" allowBlank="1" showErrorMessage="1" sqref="G27:G31 G34:G42 G44:G45" xr:uid="{00000000-0002-0000-0600-000000000000}">
      <formula1>$B$1:$B$2</formula1>
    </dataValidation>
  </dataValidations>
  <pageMargins left="0.25" right="0.25" top="0.75" bottom="0.75" header="0" footer="0"/>
  <pageSetup paperSize="9"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CC2E5"/>
    <pageSetUpPr fitToPage="1"/>
  </sheetPr>
  <dimension ref="A1:I1000"/>
  <sheetViews>
    <sheetView showGridLines="0" workbookViewId="0">
      <selection activeCell="B5" sqref="B5"/>
    </sheetView>
  </sheetViews>
  <sheetFormatPr defaultColWidth="14.44140625" defaultRowHeight="15" customHeight="1" x14ac:dyDescent="0.3"/>
  <cols>
    <col min="1" max="1" width="4.44140625" customWidth="1"/>
    <col min="2" max="2" width="11.44140625" customWidth="1"/>
    <col min="3" max="3" width="47.6640625" customWidth="1"/>
    <col min="4" max="5" width="10.44140625" customWidth="1"/>
    <col min="6" max="6" width="13.44140625" customWidth="1"/>
    <col min="7" max="7" width="32.33203125" customWidth="1"/>
    <col min="8" max="8" width="46" customWidth="1"/>
    <col min="9" max="9" width="53.6640625" customWidth="1"/>
    <col min="10" max="26" width="11.44140625" customWidth="1"/>
  </cols>
  <sheetData>
    <row r="1" spans="1:9" ht="15" customHeight="1" x14ac:dyDescent="0.3">
      <c r="A1" s="139"/>
      <c r="B1" s="139" t="s">
        <v>194</v>
      </c>
      <c r="C1" s="115"/>
      <c r="D1" s="38" t="s">
        <v>18</v>
      </c>
      <c r="E1" s="115"/>
      <c r="F1" s="115"/>
      <c r="G1" s="94"/>
      <c r="H1" s="168"/>
      <c r="I1" s="115"/>
    </row>
    <row r="2" spans="1:9" ht="15" customHeight="1" x14ac:dyDescent="0.3">
      <c r="A2" s="139"/>
      <c r="B2" s="139" t="s">
        <v>195</v>
      </c>
      <c r="C2" s="115"/>
      <c r="D2" s="40" t="s">
        <v>19</v>
      </c>
      <c r="E2" s="115"/>
      <c r="F2" s="115"/>
      <c r="G2" s="94"/>
      <c r="H2" s="168"/>
      <c r="I2" s="115"/>
    </row>
    <row r="3" spans="1:9" ht="14.25" customHeight="1" x14ac:dyDescent="0.3">
      <c r="A3" s="115"/>
      <c r="B3" s="115"/>
      <c r="C3" s="115"/>
      <c r="D3" s="115"/>
      <c r="E3" s="115"/>
      <c r="F3" s="115"/>
      <c r="G3" s="94"/>
      <c r="H3" s="168"/>
      <c r="I3" s="115"/>
    </row>
    <row r="4" spans="1:9" ht="14.25" customHeight="1" x14ac:dyDescent="0.3">
      <c r="A4" s="115"/>
      <c r="B4" s="115"/>
      <c r="C4" s="115"/>
      <c r="D4" s="243" t="s">
        <v>196</v>
      </c>
      <c r="E4" s="244"/>
      <c r="F4" s="244"/>
      <c r="G4" s="94"/>
      <c r="H4" s="168"/>
      <c r="I4" s="115"/>
    </row>
    <row r="5" spans="1:9" ht="21" customHeight="1" x14ac:dyDescent="0.3">
      <c r="A5" s="116"/>
      <c r="B5" s="239" t="s">
        <v>325</v>
      </c>
      <c r="C5" s="240"/>
      <c r="D5" s="240"/>
      <c r="E5" s="241"/>
      <c r="F5" s="240"/>
      <c r="G5" s="280"/>
      <c r="H5" s="281"/>
      <c r="I5" s="116"/>
    </row>
    <row r="6" spans="1:9" ht="15.75" customHeight="1" x14ac:dyDescent="0.3">
      <c r="A6" s="115"/>
      <c r="B6" s="169"/>
      <c r="C6" s="115"/>
      <c r="D6" s="115"/>
      <c r="E6" s="115"/>
      <c r="F6" s="115"/>
      <c r="G6" s="94"/>
      <c r="H6" s="168"/>
      <c r="I6" s="115"/>
    </row>
    <row r="7" spans="1:9" ht="21" customHeight="1" x14ac:dyDescent="0.3">
      <c r="A7" s="115"/>
      <c r="B7" s="364" t="s">
        <v>326</v>
      </c>
      <c r="C7" s="315"/>
      <c r="D7" s="315"/>
      <c r="E7" s="315"/>
      <c r="F7" s="315"/>
      <c r="G7" s="315"/>
      <c r="H7" s="308"/>
      <c r="I7" s="115"/>
    </row>
    <row r="8" spans="1:9" ht="16.5" customHeight="1" x14ac:dyDescent="0.3">
      <c r="A8" s="115"/>
      <c r="B8" s="115"/>
      <c r="C8" s="115"/>
      <c r="D8" s="115"/>
      <c r="E8" s="115"/>
      <c r="F8" s="115"/>
      <c r="G8" s="94"/>
      <c r="H8" s="168"/>
      <c r="I8" s="115"/>
    </row>
    <row r="9" spans="1:9" ht="11.25" customHeight="1" x14ac:dyDescent="0.3">
      <c r="A9" s="115"/>
      <c r="B9" s="115"/>
      <c r="C9" s="115"/>
      <c r="D9" s="115"/>
      <c r="E9" s="170"/>
      <c r="F9" s="115"/>
      <c r="G9" s="42"/>
      <c r="H9" s="171"/>
      <c r="I9" s="94"/>
    </row>
    <row r="10" spans="1:9" ht="55.5" customHeight="1" x14ac:dyDescent="0.3">
      <c r="A10" s="115"/>
      <c r="B10" s="43" t="s">
        <v>198</v>
      </c>
      <c r="C10" s="43" t="s">
        <v>65</v>
      </c>
      <c r="D10" s="172" t="s">
        <v>327</v>
      </c>
      <c r="E10" s="282" t="s">
        <v>328</v>
      </c>
      <c r="F10" s="173" t="s">
        <v>329</v>
      </c>
      <c r="G10" s="174" t="s">
        <v>330</v>
      </c>
      <c r="H10" s="283" t="s">
        <v>331</v>
      </c>
      <c r="I10" s="175" t="s">
        <v>251</v>
      </c>
    </row>
    <row r="11" spans="1:9" ht="30.75" customHeight="1" x14ac:dyDescent="0.3">
      <c r="A11" s="115"/>
      <c r="B11" s="365" t="s">
        <v>332</v>
      </c>
      <c r="C11" s="315"/>
      <c r="D11" s="315"/>
      <c r="E11" s="315"/>
      <c r="F11" s="315"/>
      <c r="G11" s="315"/>
      <c r="H11" s="315"/>
      <c r="I11" s="308"/>
    </row>
    <row r="12" spans="1:9" ht="18.75" customHeight="1" x14ac:dyDescent="0.3">
      <c r="A12" s="115"/>
      <c r="B12" s="141" t="s">
        <v>333</v>
      </c>
      <c r="C12" s="142"/>
      <c r="D12" s="176" t="s">
        <v>334</v>
      </c>
      <c r="E12" s="284" t="s">
        <v>334</v>
      </c>
      <c r="F12" s="177" t="s">
        <v>334</v>
      </c>
      <c r="G12" s="178"/>
      <c r="H12" s="285"/>
      <c r="I12" s="179"/>
    </row>
    <row r="13" spans="1:9" ht="43.5" customHeight="1" x14ac:dyDescent="0.3">
      <c r="A13" s="115"/>
      <c r="B13" s="54">
        <v>1</v>
      </c>
      <c r="C13" s="70" t="s">
        <v>335</v>
      </c>
      <c r="D13" s="180" t="s">
        <v>195</v>
      </c>
      <c r="E13" s="180" t="s">
        <v>195</v>
      </c>
      <c r="F13" s="181" t="s">
        <v>194</v>
      </c>
      <c r="G13" s="182" t="s">
        <v>336</v>
      </c>
      <c r="H13" s="286" t="s">
        <v>337</v>
      </c>
      <c r="I13" s="85" t="s">
        <v>338</v>
      </c>
    </row>
    <row r="14" spans="1:9" ht="29.25" customHeight="1" x14ac:dyDescent="0.3">
      <c r="A14" s="115"/>
      <c r="B14" s="54">
        <v>2</v>
      </c>
      <c r="C14" s="55" t="s">
        <v>339</v>
      </c>
      <c r="D14" s="180" t="s">
        <v>195</v>
      </c>
      <c r="E14" s="180"/>
      <c r="F14" s="183" t="s">
        <v>194</v>
      </c>
      <c r="G14" s="287"/>
      <c r="H14" s="184"/>
      <c r="I14" s="85" t="s">
        <v>338</v>
      </c>
    </row>
    <row r="15" spans="1:9" ht="21" customHeight="1" x14ac:dyDescent="0.3">
      <c r="A15" s="115"/>
      <c r="B15" s="54">
        <v>3</v>
      </c>
      <c r="C15" s="55" t="s">
        <v>340</v>
      </c>
      <c r="D15" s="180" t="s">
        <v>194</v>
      </c>
      <c r="E15" s="180"/>
      <c r="F15" s="183" t="s">
        <v>194</v>
      </c>
      <c r="G15" s="184"/>
      <c r="H15" s="184"/>
      <c r="I15" s="85" t="s">
        <v>338</v>
      </c>
    </row>
    <row r="16" spans="1:9" ht="28.5" customHeight="1" x14ac:dyDescent="0.3">
      <c r="A16" s="115"/>
      <c r="B16" s="54">
        <v>4</v>
      </c>
      <c r="C16" s="55" t="s">
        <v>341</v>
      </c>
      <c r="D16" s="180" t="s">
        <v>194</v>
      </c>
      <c r="E16" s="180"/>
      <c r="F16" s="183" t="s">
        <v>194</v>
      </c>
      <c r="G16" s="184"/>
      <c r="H16" s="184"/>
      <c r="I16" s="85" t="s">
        <v>338</v>
      </c>
    </row>
    <row r="17" spans="1:9" ht="48" customHeight="1" x14ac:dyDescent="0.3">
      <c r="A17" s="115"/>
      <c r="B17" s="54">
        <v>5</v>
      </c>
      <c r="C17" s="55" t="s">
        <v>342</v>
      </c>
      <c r="D17" s="180"/>
      <c r="E17" s="180"/>
      <c r="F17" s="183" t="s">
        <v>195</v>
      </c>
      <c r="G17" s="184"/>
      <c r="H17" s="184"/>
      <c r="I17" s="85" t="s">
        <v>343</v>
      </c>
    </row>
    <row r="18" spans="1:9" ht="18.75" customHeight="1" x14ac:dyDescent="0.3">
      <c r="A18" s="115"/>
      <c r="B18" s="141" t="s">
        <v>344</v>
      </c>
      <c r="C18" s="142"/>
      <c r="D18" s="176" t="s">
        <v>334</v>
      </c>
      <c r="E18" s="284" t="s">
        <v>334</v>
      </c>
      <c r="F18" s="177" t="s">
        <v>334</v>
      </c>
      <c r="G18" s="185" t="s">
        <v>330</v>
      </c>
      <c r="H18" s="285"/>
      <c r="I18" s="179"/>
    </row>
    <row r="19" spans="1:9" ht="43.5" customHeight="1" x14ac:dyDescent="0.3">
      <c r="A19" s="115"/>
      <c r="B19" s="54">
        <v>6</v>
      </c>
      <c r="C19" s="70" t="s">
        <v>345</v>
      </c>
      <c r="D19" s="180" t="s">
        <v>195</v>
      </c>
      <c r="E19" s="180" t="s">
        <v>195</v>
      </c>
      <c r="F19" s="181" t="s">
        <v>194</v>
      </c>
      <c r="G19" s="182"/>
      <c r="H19" s="288">
        <v>2024</v>
      </c>
      <c r="I19" s="85" t="s">
        <v>338</v>
      </c>
    </row>
    <row r="20" spans="1:9" ht="29.25" customHeight="1" x14ac:dyDescent="0.3">
      <c r="A20" s="115"/>
      <c r="B20" s="54">
        <v>7</v>
      </c>
      <c r="C20" s="55" t="s">
        <v>346</v>
      </c>
      <c r="D20" s="180"/>
      <c r="E20" s="180"/>
      <c r="F20" s="183" t="s">
        <v>194</v>
      </c>
      <c r="G20" s="184"/>
      <c r="H20" s="184"/>
      <c r="I20" s="85" t="s">
        <v>338</v>
      </c>
    </row>
    <row r="21" spans="1:9" ht="27" customHeight="1" x14ac:dyDescent="0.3">
      <c r="A21" s="115"/>
      <c r="B21" s="54">
        <v>8</v>
      </c>
      <c r="C21" s="55" t="s">
        <v>169</v>
      </c>
      <c r="D21" s="180"/>
      <c r="E21" s="180"/>
      <c r="F21" s="183" t="s">
        <v>194</v>
      </c>
      <c r="G21" s="184"/>
      <c r="H21" s="184"/>
      <c r="I21" s="85" t="s">
        <v>338</v>
      </c>
    </row>
    <row r="22" spans="1:9" ht="76.5" customHeight="1" x14ac:dyDescent="0.3">
      <c r="A22" s="115"/>
      <c r="B22" s="54">
        <v>9</v>
      </c>
      <c r="C22" s="55" t="s">
        <v>347</v>
      </c>
      <c r="D22" s="180"/>
      <c r="E22" s="180"/>
      <c r="F22" s="183" t="s">
        <v>195</v>
      </c>
      <c r="G22" s="184"/>
      <c r="H22" s="184"/>
      <c r="I22" s="85" t="s">
        <v>348</v>
      </c>
    </row>
    <row r="23" spans="1:9" ht="45" customHeight="1" x14ac:dyDescent="0.3">
      <c r="A23" s="115"/>
      <c r="B23" s="54">
        <v>10</v>
      </c>
      <c r="C23" s="55" t="s">
        <v>349</v>
      </c>
      <c r="D23" s="180"/>
      <c r="E23" s="180"/>
      <c r="F23" s="183" t="s">
        <v>195</v>
      </c>
      <c r="G23" s="184"/>
      <c r="H23" s="184"/>
      <c r="I23" s="85" t="s">
        <v>343</v>
      </c>
    </row>
    <row r="24" spans="1:9" ht="48" customHeight="1" x14ac:dyDescent="0.3">
      <c r="A24" s="115"/>
      <c r="B24" s="54">
        <v>11</v>
      </c>
      <c r="C24" s="55" t="s">
        <v>350</v>
      </c>
      <c r="D24" s="180"/>
      <c r="E24" s="180"/>
      <c r="F24" s="183" t="s">
        <v>195</v>
      </c>
      <c r="G24" s="184"/>
      <c r="H24" s="184"/>
      <c r="I24" s="85" t="s">
        <v>343</v>
      </c>
    </row>
    <row r="25" spans="1:9" ht="30.75" customHeight="1" x14ac:dyDescent="0.3">
      <c r="A25" s="115"/>
      <c r="B25" s="365" t="s">
        <v>351</v>
      </c>
      <c r="C25" s="315"/>
      <c r="D25" s="315"/>
      <c r="E25" s="315"/>
      <c r="F25" s="315"/>
      <c r="G25" s="315"/>
      <c r="H25" s="315"/>
      <c r="I25" s="308"/>
    </row>
    <row r="26" spans="1:9" ht="18.75" customHeight="1" x14ac:dyDescent="0.3">
      <c r="A26" s="115"/>
      <c r="B26" s="141" t="s">
        <v>352</v>
      </c>
      <c r="C26" s="142"/>
      <c r="D26" s="176" t="s">
        <v>334</v>
      </c>
      <c r="E26" s="284" t="s">
        <v>334</v>
      </c>
      <c r="F26" s="177" t="s">
        <v>334</v>
      </c>
      <c r="G26" s="185" t="s">
        <v>330</v>
      </c>
      <c r="H26" s="285"/>
      <c r="I26" s="179"/>
    </row>
    <row r="27" spans="1:9" ht="98.25" customHeight="1" x14ac:dyDescent="0.3">
      <c r="A27" s="115"/>
      <c r="B27" s="54">
        <v>12</v>
      </c>
      <c r="C27" s="70" t="s">
        <v>353</v>
      </c>
      <c r="D27" s="180" t="s">
        <v>195</v>
      </c>
      <c r="E27" s="180" t="s">
        <v>195</v>
      </c>
      <c r="F27" s="181" t="s">
        <v>194</v>
      </c>
      <c r="G27" s="182" t="s">
        <v>354</v>
      </c>
      <c r="H27" s="289">
        <v>2024</v>
      </c>
      <c r="I27" s="85" t="s">
        <v>338</v>
      </c>
    </row>
    <row r="28" spans="1:9" ht="29.25" customHeight="1" x14ac:dyDescent="0.3">
      <c r="A28" s="115"/>
      <c r="B28" s="54">
        <v>13</v>
      </c>
      <c r="C28" s="55" t="s">
        <v>355</v>
      </c>
      <c r="D28" s="180" t="s">
        <v>194</v>
      </c>
      <c r="E28" s="180"/>
      <c r="F28" s="183" t="s">
        <v>194</v>
      </c>
      <c r="G28" s="184"/>
      <c r="H28" s="184"/>
      <c r="I28" s="85" t="s">
        <v>338</v>
      </c>
    </row>
    <row r="29" spans="1:9" ht="18.75" customHeight="1" x14ac:dyDescent="0.3">
      <c r="A29" s="115"/>
      <c r="B29" s="54">
        <v>14</v>
      </c>
      <c r="C29" s="55" t="s">
        <v>356</v>
      </c>
      <c r="D29" s="180" t="s">
        <v>194</v>
      </c>
      <c r="E29" s="180"/>
      <c r="F29" s="183" t="s">
        <v>194</v>
      </c>
      <c r="G29" s="184"/>
      <c r="H29" s="184"/>
      <c r="I29" s="85" t="s">
        <v>338</v>
      </c>
    </row>
    <row r="30" spans="1:9" ht="14.25" customHeight="1" x14ac:dyDescent="0.3">
      <c r="A30" s="115"/>
      <c r="B30" s="54">
        <v>15</v>
      </c>
      <c r="C30" s="55" t="s">
        <v>357</v>
      </c>
      <c r="D30" s="180" t="s">
        <v>194</v>
      </c>
      <c r="E30" s="180"/>
      <c r="F30" s="183" t="s">
        <v>194</v>
      </c>
      <c r="G30" s="184"/>
      <c r="H30" s="184"/>
      <c r="I30" s="85" t="s">
        <v>338</v>
      </c>
    </row>
    <row r="31" spans="1:9" ht="15" customHeight="1" x14ac:dyDescent="0.3">
      <c r="A31" s="115"/>
      <c r="B31" s="54">
        <v>16</v>
      </c>
      <c r="C31" s="55" t="s">
        <v>358</v>
      </c>
      <c r="D31" s="180" t="s">
        <v>195</v>
      </c>
      <c r="E31" s="180"/>
      <c r="F31" s="183" t="s">
        <v>194</v>
      </c>
      <c r="G31" s="184"/>
      <c r="H31" s="184"/>
      <c r="I31" s="85" t="s">
        <v>338</v>
      </c>
    </row>
    <row r="32" spans="1:9" ht="18.75" customHeight="1" x14ac:dyDescent="0.3">
      <c r="A32" s="115"/>
      <c r="B32" s="141" t="s">
        <v>359</v>
      </c>
      <c r="C32" s="142"/>
      <c r="D32" s="176" t="s">
        <v>334</v>
      </c>
      <c r="E32" s="284" t="s">
        <v>334</v>
      </c>
      <c r="F32" s="177" t="s">
        <v>334</v>
      </c>
      <c r="G32" s="185" t="s">
        <v>330</v>
      </c>
      <c r="H32" s="285"/>
      <c r="I32" s="179"/>
    </row>
    <row r="33" spans="1:9" ht="72" customHeight="1" x14ac:dyDescent="0.3">
      <c r="A33" s="115"/>
      <c r="B33" s="54">
        <v>17</v>
      </c>
      <c r="C33" s="70" t="s">
        <v>360</v>
      </c>
      <c r="D33" s="180" t="s">
        <v>195</v>
      </c>
      <c r="E33" s="180" t="s">
        <v>195</v>
      </c>
      <c r="F33" s="181" t="s">
        <v>195</v>
      </c>
      <c r="G33" s="182" t="s">
        <v>337</v>
      </c>
      <c r="H33" s="289">
        <v>2024</v>
      </c>
      <c r="I33" s="85" t="s">
        <v>361</v>
      </c>
    </row>
    <row r="34" spans="1:9" ht="29.25" customHeight="1" x14ac:dyDescent="0.3">
      <c r="A34" s="115"/>
      <c r="B34" s="54">
        <v>18</v>
      </c>
      <c r="C34" s="55" t="s">
        <v>362</v>
      </c>
      <c r="D34" s="180" t="s">
        <v>195</v>
      </c>
      <c r="E34" s="180"/>
      <c r="F34" s="181" t="s">
        <v>195</v>
      </c>
      <c r="G34" s="184"/>
      <c r="H34" s="184"/>
      <c r="I34" s="85" t="s">
        <v>361</v>
      </c>
    </row>
    <row r="35" spans="1:9" ht="21" customHeight="1" x14ac:dyDescent="0.3">
      <c r="A35" s="115"/>
      <c r="B35" s="54">
        <v>19</v>
      </c>
      <c r="C35" s="55" t="s">
        <v>356</v>
      </c>
      <c r="D35" s="180" t="s">
        <v>195</v>
      </c>
      <c r="E35" s="180"/>
      <c r="F35" s="181" t="s">
        <v>195</v>
      </c>
      <c r="G35" s="184"/>
      <c r="H35" s="184"/>
      <c r="I35" s="85" t="s">
        <v>361</v>
      </c>
    </row>
    <row r="36" spans="1:9" ht="22.5" customHeight="1" x14ac:dyDescent="0.3">
      <c r="A36" s="115"/>
      <c r="B36" s="54">
        <v>20</v>
      </c>
      <c r="C36" s="55" t="s">
        <v>363</v>
      </c>
      <c r="D36" s="180" t="s">
        <v>195</v>
      </c>
      <c r="E36" s="180"/>
      <c r="F36" s="181" t="s">
        <v>195</v>
      </c>
      <c r="G36" s="184"/>
      <c r="H36" s="184"/>
      <c r="I36" s="85" t="s">
        <v>361</v>
      </c>
    </row>
    <row r="37" spans="1:9" ht="15" customHeight="1" x14ac:dyDescent="0.3">
      <c r="A37" s="115"/>
      <c r="B37" s="54">
        <v>21</v>
      </c>
      <c r="C37" s="55" t="s">
        <v>364</v>
      </c>
      <c r="D37" s="180" t="s">
        <v>195</v>
      </c>
      <c r="E37" s="180"/>
      <c r="F37" s="181" t="s">
        <v>195</v>
      </c>
      <c r="G37" s="290"/>
      <c r="H37" s="184"/>
      <c r="I37" s="85" t="s">
        <v>361</v>
      </c>
    </row>
    <row r="38" spans="1:9" ht="18.75" customHeight="1" x14ac:dyDescent="0.3">
      <c r="A38" s="115"/>
      <c r="B38" s="141" t="s">
        <v>365</v>
      </c>
      <c r="C38" s="142"/>
      <c r="D38" s="176" t="s">
        <v>334</v>
      </c>
      <c r="E38" s="284" t="s">
        <v>334</v>
      </c>
      <c r="F38" s="177" t="s">
        <v>334</v>
      </c>
      <c r="G38" s="185" t="s">
        <v>330</v>
      </c>
      <c r="H38" s="285"/>
      <c r="I38" s="179"/>
    </row>
    <row r="39" spans="1:9" ht="57.75" customHeight="1" x14ac:dyDescent="0.3">
      <c r="A39" s="115"/>
      <c r="B39" s="54">
        <v>22</v>
      </c>
      <c r="C39" s="70" t="s">
        <v>366</v>
      </c>
      <c r="D39" s="180" t="s">
        <v>195</v>
      </c>
      <c r="E39" s="180" t="s">
        <v>195</v>
      </c>
      <c r="F39" s="181" t="s">
        <v>194</v>
      </c>
      <c r="G39" s="182"/>
      <c r="H39" s="289">
        <v>2024</v>
      </c>
      <c r="I39" s="85" t="s">
        <v>338</v>
      </c>
    </row>
    <row r="40" spans="1:9" ht="29.25" customHeight="1" x14ac:dyDescent="0.3">
      <c r="A40" s="115"/>
      <c r="B40" s="54">
        <v>23</v>
      </c>
      <c r="C40" s="55" t="s">
        <v>367</v>
      </c>
      <c r="D40" s="180"/>
      <c r="E40" s="180"/>
      <c r="F40" s="183" t="s">
        <v>194</v>
      </c>
      <c r="G40" s="287"/>
      <c r="H40" s="184"/>
      <c r="I40" s="85" t="s">
        <v>338</v>
      </c>
    </row>
    <row r="41" spans="1:9" ht="14.25" customHeight="1" x14ac:dyDescent="0.3">
      <c r="A41" s="115"/>
      <c r="B41" s="54">
        <v>24</v>
      </c>
      <c r="C41" s="55" t="s">
        <v>368</v>
      </c>
      <c r="D41" s="180" t="s">
        <v>195</v>
      </c>
      <c r="E41" s="180"/>
      <c r="F41" s="183" t="s">
        <v>194</v>
      </c>
      <c r="G41" s="184"/>
      <c r="H41" s="184"/>
      <c r="I41" s="85" t="s">
        <v>338</v>
      </c>
    </row>
    <row r="42" spans="1:9" ht="14.25" customHeight="1" x14ac:dyDescent="0.3">
      <c r="A42" s="115"/>
      <c r="B42" s="54">
        <v>25</v>
      </c>
      <c r="C42" s="55" t="s">
        <v>369</v>
      </c>
      <c r="D42" s="180"/>
      <c r="E42" s="180"/>
      <c r="F42" s="183" t="s">
        <v>195</v>
      </c>
      <c r="G42" s="184"/>
      <c r="H42" s="184"/>
      <c r="I42" s="85" t="s">
        <v>338</v>
      </c>
    </row>
    <row r="43" spans="1:9" ht="14.25" customHeight="1" x14ac:dyDescent="0.3">
      <c r="A43" s="115"/>
      <c r="B43" s="115"/>
      <c r="C43" s="136"/>
      <c r="D43" s="88"/>
      <c r="E43" s="88"/>
      <c r="F43" s="88"/>
      <c r="G43" s="95"/>
      <c r="H43" s="186"/>
      <c r="I43" s="115"/>
    </row>
    <row r="44" spans="1:9" ht="15" customHeight="1" x14ac:dyDescent="0.3">
      <c r="A44" s="115"/>
      <c r="B44" s="366" t="s">
        <v>249</v>
      </c>
      <c r="C44" s="315"/>
      <c r="D44" s="315"/>
      <c r="E44" s="315"/>
      <c r="F44" s="315"/>
      <c r="G44" s="315"/>
      <c r="H44" s="308"/>
      <c r="I44" s="115"/>
    </row>
    <row r="45" spans="1:9" ht="72.75" customHeight="1" x14ac:dyDescent="0.3">
      <c r="A45" s="115"/>
      <c r="B45" s="355"/>
      <c r="C45" s="315"/>
      <c r="D45" s="315"/>
      <c r="E45" s="315"/>
      <c r="F45" s="315"/>
      <c r="G45" s="315"/>
      <c r="H45" s="315"/>
      <c r="I45" s="308"/>
    </row>
    <row r="46" spans="1:9" ht="14.25" customHeight="1" x14ac:dyDescent="0.3">
      <c r="H46" s="168"/>
    </row>
    <row r="47" spans="1:9" ht="14.25" customHeight="1" x14ac:dyDescent="0.3">
      <c r="H47" s="168"/>
    </row>
    <row r="48" spans="1:9" ht="14.25" customHeight="1" x14ac:dyDescent="0.3">
      <c r="H48" s="168"/>
    </row>
    <row r="49" spans="8:8" ht="14.25" customHeight="1" x14ac:dyDescent="0.3">
      <c r="H49" s="168"/>
    </row>
    <row r="50" spans="8:8" ht="14.25" customHeight="1" x14ac:dyDescent="0.3">
      <c r="H50" s="168"/>
    </row>
    <row r="51" spans="8:8" ht="14.25" customHeight="1" x14ac:dyDescent="0.3">
      <c r="H51" s="168"/>
    </row>
    <row r="52" spans="8:8" ht="14.25" customHeight="1" x14ac:dyDescent="0.3">
      <c r="H52" s="168"/>
    </row>
    <row r="53" spans="8:8" ht="14.25" customHeight="1" x14ac:dyDescent="0.3">
      <c r="H53" s="168"/>
    </row>
    <row r="54" spans="8:8" ht="14.25" customHeight="1" x14ac:dyDescent="0.3">
      <c r="H54" s="168"/>
    </row>
    <row r="55" spans="8:8" ht="14.25" customHeight="1" x14ac:dyDescent="0.3">
      <c r="H55" s="168"/>
    </row>
    <row r="56" spans="8:8" ht="14.25" customHeight="1" x14ac:dyDescent="0.3">
      <c r="H56" s="168"/>
    </row>
    <row r="57" spans="8:8" ht="14.25" customHeight="1" x14ac:dyDescent="0.3">
      <c r="H57" s="168"/>
    </row>
    <row r="58" spans="8:8" ht="14.25" customHeight="1" x14ac:dyDescent="0.3">
      <c r="H58" s="168"/>
    </row>
    <row r="59" spans="8:8" ht="14.25" customHeight="1" x14ac:dyDescent="0.3">
      <c r="H59" s="168"/>
    </row>
    <row r="60" spans="8:8" ht="14.25" customHeight="1" x14ac:dyDescent="0.3">
      <c r="H60" s="168"/>
    </row>
    <row r="61" spans="8:8" ht="14.25" customHeight="1" x14ac:dyDescent="0.3">
      <c r="H61" s="168"/>
    </row>
    <row r="62" spans="8:8" ht="15" customHeight="1" x14ac:dyDescent="0.3">
      <c r="H62" s="168"/>
    </row>
    <row r="63" spans="8:8" ht="14.25" customHeight="1" x14ac:dyDescent="0.3">
      <c r="H63" s="168"/>
    </row>
    <row r="64" spans="8:8" ht="14.25" customHeight="1" x14ac:dyDescent="0.3">
      <c r="H64" s="168"/>
    </row>
    <row r="65" spans="8:8" ht="14.25" customHeight="1" x14ac:dyDescent="0.3">
      <c r="H65" s="168"/>
    </row>
    <row r="66" spans="8:8" ht="14.25" customHeight="1" x14ac:dyDescent="0.3">
      <c r="H66" s="168"/>
    </row>
    <row r="67" spans="8:8" ht="14.25" customHeight="1" x14ac:dyDescent="0.3">
      <c r="H67" s="168"/>
    </row>
    <row r="68" spans="8:8" ht="14.25" customHeight="1" x14ac:dyDescent="0.3">
      <c r="H68" s="168"/>
    </row>
    <row r="69" spans="8:8" ht="14.25" customHeight="1" x14ac:dyDescent="0.3">
      <c r="H69" s="168"/>
    </row>
    <row r="70" spans="8:8" ht="14.25" customHeight="1" x14ac:dyDescent="0.3">
      <c r="H70" s="168"/>
    </row>
    <row r="71" spans="8:8" ht="14.25" customHeight="1" x14ac:dyDescent="0.3">
      <c r="H71" s="168"/>
    </row>
    <row r="72" spans="8:8" ht="14.25" customHeight="1" x14ac:dyDescent="0.3">
      <c r="H72" s="168"/>
    </row>
    <row r="73" spans="8:8" ht="14.25" customHeight="1" x14ac:dyDescent="0.3">
      <c r="H73" s="168"/>
    </row>
    <row r="74" spans="8:8" ht="14.25" customHeight="1" x14ac:dyDescent="0.3">
      <c r="H74" s="168"/>
    </row>
    <row r="75" spans="8:8" ht="14.25" customHeight="1" x14ac:dyDescent="0.3">
      <c r="H75" s="168"/>
    </row>
    <row r="76" spans="8:8" ht="14.25" customHeight="1" x14ac:dyDescent="0.3">
      <c r="H76" s="168"/>
    </row>
    <row r="77" spans="8:8" ht="14.25" customHeight="1" x14ac:dyDescent="0.3">
      <c r="H77" s="168"/>
    </row>
    <row r="78" spans="8:8" ht="14.25" customHeight="1" x14ac:dyDescent="0.3">
      <c r="H78" s="168"/>
    </row>
    <row r="79" spans="8:8" ht="14.25" customHeight="1" x14ac:dyDescent="0.3">
      <c r="H79" s="168"/>
    </row>
    <row r="80" spans="8:8" ht="14.25" customHeight="1" x14ac:dyDescent="0.3">
      <c r="H80" s="168"/>
    </row>
    <row r="81" spans="8:8" ht="14.25" customHeight="1" x14ac:dyDescent="0.3">
      <c r="H81" s="168"/>
    </row>
    <row r="82" spans="8:8" ht="14.25" customHeight="1" x14ac:dyDescent="0.3">
      <c r="H82" s="168"/>
    </row>
    <row r="83" spans="8:8" ht="14.25" customHeight="1" x14ac:dyDescent="0.3">
      <c r="H83" s="168"/>
    </row>
    <row r="84" spans="8:8" ht="14.25" customHeight="1" x14ac:dyDescent="0.3">
      <c r="H84" s="168"/>
    </row>
    <row r="85" spans="8:8" ht="14.25" customHeight="1" x14ac:dyDescent="0.3">
      <c r="H85" s="168"/>
    </row>
    <row r="86" spans="8:8" ht="14.25" customHeight="1" x14ac:dyDescent="0.3">
      <c r="H86" s="168"/>
    </row>
    <row r="87" spans="8:8" ht="14.25" customHeight="1" x14ac:dyDescent="0.3">
      <c r="H87" s="168"/>
    </row>
    <row r="88" spans="8:8" ht="14.25" customHeight="1" x14ac:dyDescent="0.3">
      <c r="H88" s="168"/>
    </row>
    <row r="89" spans="8:8" ht="14.25" customHeight="1" x14ac:dyDescent="0.3">
      <c r="H89" s="168"/>
    </row>
    <row r="90" spans="8:8" ht="14.25" customHeight="1" x14ac:dyDescent="0.3">
      <c r="H90" s="168"/>
    </row>
    <row r="91" spans="8:8" ht="14.25" customHeight="1" x14ac:dyDescent="0.3">
      <c r="H91" s="168"/>
    </row>
    <row r="92" spans="8:8" ht="14.25" customHeight="1" x14ac:dyDescent="0.3">
      <c r="H92" s="168"/>
    </row>
    <row r="93" spans="8:8" ht="14.25" customHeight="1" x14ac:dyDescent="0.3">
      <c r="H93" s="168"/>
    </row>
    <row r="94" spans="8:8" ht="14.25" customHeight="1" x14ac:dyDescent="0.3">
      <c r="H94" s="168"/>
    </row>
    <row r="95" spans="8:8" ht="14.25" customHeight="1" x14ac:dyDescent="0.3">
      <c r="H95" s="168"/>
    </row>
    <row r="96" spans="8:8" ht="14.25" customHeight="1" x14ac:dyDescent="0.3">
      <c r="H96" s="168"/>
    </row>
    <row r="97" spans="8:8" ht="14.25" customHeight="1" x14ac:dyDescent="0.3">
      <c r="H97" s="168"/>
    </row>
    <row r="98" spans="8:8" ht="14.25" customHeight="1" x14ac:dyDescent="0.3">
      <c r="H98" s="168"/>
    </row>
    <row r="99" spans="8:8" ht="14.25" customHeight="1" x14ac:dyDescent="0.3">
      <c r="H99" s="168"/>
    </row>
    <row r="100" spans="8:8" ht="14.25" customHeight="1" x14ac:dyDescent="0.3">
      <c r="H100" s="168"/>
    </row>
    <row r="101" spans="8:8" ht="14.25" customHeight="1" x14ac:dyDescent="0.3">
      <c r="H101" s="168"/>
    </row>
    <row r="102" spans="8:8" ht="14.25" customHeight="1" x14ac:dyDescent="0.3">
      <c r="H102" s="168"/>
    </row>
    <row r="103" spans="8:8" ht="14.25" customHeight="1" x14ac:dyDescent="0.3">
      <c r="H103" s="168"/>
    </row>
    <row r="104" spans="8:8" ht="14.25" customHeight="1" x14ac:dyDescent="0.3">
      <c r="H104" s="168"/>
    </row>
    <row r="105" spans="8:8" ht="14.25" customHeight="1" x14ac:dyDescent="0.3">
      <c r="H105" s="168"/>
    </row>
    <row r="106" spans="8:8" ht="14.25" customHeight="1" x14ac:dyDescent="0.3">
      <c r="H106" s="168"/>
    </row>
    <row r="107" spans="8:8" ht="14.25" customHeight="1" x14ac:dyDescent="0.3">
      <c r="H107" s="168"/>
    </row>
    <row r="108" spans="8:8" ht="14.25" customHeight="1" x14ac:dyDescent="0.3">
      <c r="H108" s="168"/>
    </row>
    <row r="109" spans="8:8" ht="14.25" customHeight="1" x14ac:dyDescent="0.3">
      <c r="H109" s="168"/>
    </row>
    <row r="110" spans="8:8" ht="14.25" customHeight="1" x14ac:dyDescent="0.3">
      <c r="H110" s="168"/>
    </row>
    <row r="111" spans="8:8" ht="14.25" customHeight="1" x14ac:dyDescent="0.3">
      <c r="H111" s="168"/>
    </row>
    <row r="112" spans="8:8" ht="14.25" customHeight="1" x14ac:dyDescent="0.3">
      <c r="H112" s="168"/>
    </row>
    <row r="113" spans="8:8" ht="14.25" customHeight="1" x14ac:dyDescent="0.3">
      <c r="H113" s="168"/>
    </row>
    <row r="114" spans="8:8" ht="14.25" customHeight="1" x14ac:dyDescent="0.3">
      <c r="H114" s="168"/>
    </row>
    <row r="115" spans="8:8" ht="14.25" customHeight="1" x14ac:dyDescent="0.3">
      <c r="H115" s="168"/>
    </row>
    <row r="116" spans="8:8" ht="14.25" customHeight="1" x14ac:dyDescent="0.3">
      <c r="H116" s="168"/>
    </row>
    <row r="117" spans="8:8" ht="14.25" customHeight="1" x14ac:dyDescent="0.3">
      <c r="H117" s="168"/>
    </row>
    <row r="118" spans="8:8" ht="14.25" customHeight="1" x14ac:dyDescent="0.3">
      <c r="H118" s="168"/>
    </row>
    <row r="119" spans="8:8" ht="14.25" customHeight="1" x14ac:dyDescent="0.3">
      <c r="H119" s="168"/>
    </row>
    <row r="120" spans="8:8" ht="14.25" customHeight="1" x14ac:dyDescent="0.3">
      <c r="H120" s="168"/>
    </row>
    <row r="121" spans="8:8" ht="14.25" customHeight="1" x14ac:dyDescent="0.3">
      <c r="H121" s="168"/>
    </row>
    <row r="122" spans="8:8" ht="14.25" customHeight="1" x14ac:dyDescent="0.3">
      <c r="H122" s="168"/>
    </row>
    <row r="123" spans="8:8" ht="14.25" customHeight="1" x14ac:dyDescent="0.3">
      <c r="H123" s="168"/>
    </row>
    <row r="124" spans="8:8" ht="14.25" customHeight="1" x14ac:dyDescent="0.3">
      <c r="H124" s="168"/>
    </row>
    <row r="125" spans="8:8" ht="14.25" customHeight="1" x14ac:dyDescent="0.3">
      <c r="H125" s="168"/>
    </row>
    <row r="126" spans="8:8" ht="14.25" customHeight="1" x14ac:dyDescent="0.3">
      <c r="H126" s="168"/>
    </row>
    <row r="127" spans="8:8" ht="14.25" customHeight="1" x14ac:dyDescent="0.3">
      <c r="H127" s="168"/>
    </row>
    <row r="128" spans="8:8" ht="14.25" customHeight="1" x14ac:dyDescent="0.3">
      <c r="H128" s="168"/>
    </row>
    <row r="129" spans="8:8" ht="14.25" customHeight="1" x14ac:dyDescent="0.3">
      <c r="H129" s="168"/>
    </row>
    <row r="130" spans="8:8" ht="14.25" customHeight="1" x14ac:dyDescent="0.3">
      <c r="H130" s="168"/>
    </row>
    <row r="131" spans="8:8" ht="14.25" customHeight="1" x14ac:dyDescent="0.3">
      <c r="H131" s="168"/>
    </row>
    <row r="132" spans="8:8" ht="14.25" customHeight="1" x14ac:dyDescent="0.3">
      <c r="H132" s="168"/>
    </row>
    <row r="133" spans="8:8" ht="14.25" customHeight="1" x14ac:dyDescent="0.3">
      <c r="H133" s="168"/>
    </row>
    <row r="134" spans="8:8" ht="14.25" customHeight="1" x14ac:dyDescent="0.3">
      <c r="H134" s="168"/>
    </row>
    <row r="135" spans="8:8" ht="14.25" customHeight="1" x14ac:dyDescent="0.3">
      <c r="H135" s="168"/>
    </row>
    <row r="136" spans="8:8" ht="14.25" customHeight="1" x14ac:dyDescent="0.3">
      <c r="H136" s="168"/>
    </row>
    <row r="137" spans="8:8" ht="14.25" customHeight="1" x14ac:dyDescent="0.3">
      <c r="H137" s="168"/>
    </row>
    <row r="138" spans="8:8" ht="14.25" customHeight="1" x14ac:dyDescent="0.3">
      <c r="H138" s="168"/>
    </row>
    <row r="139" spans="8:8" ht="14.25" customHeight="1" x14ac:dyDescent="0.3">
      <c r="H139" s="168"/>
    </row>
    <row r="140" spans="8:8" ht="14.25" customHeight="1" x14ac:dyDescent="0.3">
      <c r="H140" s="168"/>
    </row>
    <row r="141" spans="8:8" ht="14.25" customHeight="1" x14ac:dyDescent="0.3">
      <c r="H141" s="168"/>
    </row>
    <row r="142" spans="8:8" ht="14.25" customHeight="1" x14ac:dyDescent="0.3">
      <c r="H142" s="168"/>
    </row>
    <row r="143" spans="8:8" ht="14.25" customHeight="1" x14ac:dyDescent="0.3">
      <c r="H143" s="168"/>
    </row>
    <row r="144" spans="8:8" ht="14.25" customHeight="1" x14ac:dyDescent="0.3">
      <c r="H144" s="168"/>
    </row>
    <row r="145" spans="8:8" ht="14.25" customHeight="1" x14ac:dyDescent="0.3">
      <c r="H145" s="168"/>
    </row>
    <row r="146" spans="8:8" ht="14.25" customHeight="1" x14ac:dyDescent="0.3">
      <c r="H146" s="168"/>
    </row>
    <row r="147" spans="8:8" ht="14.25" customHeight="1" x14ac:dyDescent="0.3">
      <c r="H147" s="168"/>
    </row>
    <row r="148" spans="8:8" ht="14.25" customHeight="1" x14ac:dyDescent="0.3">
      <c r="H148" s="168"/>
    </row>
    <row r="149" spans="8:8" ht="14.25" customHeight="1" x14ac:dyDescent="0.3">
      <c r="H149" s="168"/>
    </row>
    <row r="150" spans="8:8" ht="14.25" customHeight="1" x14ac:dyDescent="0.3">
      <c r="H150" s="168"/>
    </row>
    <row r="151" spans="8:8" ht="14.25" customHeight="1" x14ac:dyDescent="0.3">
      <c r="H151" s="168"/>
    </row>
    <row r="152" spans="8:8" ht="14.25" customHeight="1" x14ac:dyDescent="0.3">
      <c r="H152" s="168"/>
    </row>
    <row r="153" spans="8:8" ht="14.25" customHeight="1" x14ac:dyDescent="0.3">
      <c r="H153" s="168"/>
    </row>
    <row r="154" spans="8:8" ht="14.25" customHeight="1" x14ac:dyDescent="0.3">
      <c r="H154" s="168"/>
    </row>
    <row r="155" spans="8:8" ht="14.25" customHeight="1" x14ac:dyDescent="0.3">
      <c r="H155" s="168"/>
    </row>
    <row r="156" spans="8:8" ht="14.25" customHeight="1" x14ac:dyDescent="0.3">
      <c r="H156" s="168"/>
    </row>
    <row r="157" spans="8:8" ht="14.25" customHeight="1" x14ac:dyDescent="0.3">
      <c r="H157" s="168"/>
    </row>
    <row r="158" spans="8:8" ht="14.25" customHeight="1" x14ac:dyDescent="0.3">
      <c r="H158" s="168"/>
    </row>
    <row r="159" spans="8:8" ht="14.25" customHeight="1" x14ac:dyDescent="0.3">
      <c r="H159" s="168"/>
    </row>
    <row r="160" spans="8:8" ht="14.25" customHeight="1" x14ac:dyDescent="0.3">
      <c r="H160" s="168"/>
    </row>
    <row r="161" spans="8:8" ht="14.25" customHeight="1" x14ac:dyDescent="0.3">
      <c r="H161" s="168"/>
    </row>
    <row r="162" spans="8:8" ht="14.25" customHeight="1" x14ac:dyDescent="0.3">
      <c r="H162" s="168"/>
    </row>
    <row r="163" spans="8:8" ht="14.25" customHeight="1" x14ac:dyDescent="0.3">
      <c r="H163" s="168"/>
    </row>
    <row r="164" spans="8:8" ht="14.25" customHeight="1" x14ac:dyDescent="0.3">
      <c r="H164" s="168"/>
    </row>
    <row r="165" spans="8:8" ht="14.25" customHeight="1" x14ac:dyDescent="0.3">
      <c r="H165" s="168"/>
    </row>
    <row r="166" spans="8:8" ht="14.25" customHeight="1" x14ac:dyDescent="0.3">
      <c r="H166" s="168"/>
    </row>
    <row r="167" spans="8:8" ht="14.25" customHeight="1" x14ac:dyDescent="0.3">
      <c r="H167" s="168"/>
    </row>
    <row r="168" spans="8:8" ht="14.25" customHeight="1" x14ac:dyDescent="0.3">
      <c r="H168" s="168"/>
    </row>
    <row r="169" spans="8:8" ht="14.25" customHeight="1" x14ac:dyDescent="0.3">
      <c r="H169" s="168"/>
    </row>
    <row r="170" spans="8:8" ht="14.25" customHeight="1" x14ac:dyDescent="0.3">
      <c r="H170" s="168"/>
    </row>
    <row r="171" spans="8:8" ht="14.25" customHeight="1" x14ac:dyDescent="0.3">
      <c r="H171" s="168"/>
    </row>
    <row r="172" spans="8:8" ht="14.25" customHeight="1" x14ac:dyDescent="0.3">
      <c r="H172" s="168"/>
    </row>
    <row r="173" spans="8:8" ht="14.25" customHeight="1" x14ac:dyDescent="0.3">
      <c r="H173" s="168"/>
    </row>
    <row r="174" spans="8:8" ht="14.25" customHeight="1" x14ac:dyDescent="0.3">
      <c r="H174" s="168"/>
    </row>
    <row r="175" spans="8:8" ht="14.25" customHeight="1" x14ac:dyDescent="0.3">
      <c r="H175" s="168"/>
    </row>
    <row r="176" spans="8:8" ht="14.25" customHeight="1" x14ac:dyDescent="0.3">
      <c r="H176" s="168"/>
    </row>
    <row r="177" spans="8:8" ht="14.25" customHeight="1" x14ac:dyDescent="0.3">
      <c r="H177" s="168"/>
    </row>
    <row r="178" spans="8:8" ht="14.25" customHeight="1" x14ac:dyDescent="0.3">
      <c r="H178" s="168"/>
    </row>
    <row r="179" spans="8:8" ht="14.25" customHeight="1" x14ac:dyDescent="0.3">
      <c r="H179" s="168"/>
    </row>
    <row r="180" spans="8:8" ht="14.25" customHeight="1" x14ac:dyDescent="0.3">
      <c r="H180" s="168"/>
    </row>
    <row r="181" spans="8:8" ht="14.25" customHeight="1" x14ac:dyDescent="0.3">
      <c r="H181" s="168"/>
    </row>
    <row r="182" spans="8:8" ht="14.25" customHeight="1" x14ac:dyDescent="0.3">
      <c r="H182" s="168"/>
    </row>
    <row r="183" spans="8:8" ht="14.25" customHeight="1" x14ac:dyDescent="0.3">
      <c r="H183" s="168"/>
    </row>
    <row r="184" spans="8:8" ht="14.25" customHeight="1" x14ac:dyDescent="0.3">
      <c r="H184" s="168"/>
    </row>
    <row r="185" spans="8:8" ht="14.25" customHeight="1" x14ac:dyDescent="0.3">
      <c r="H185" s="168"/>
    </row>
    <row r="186" spans="8:8" ht="14.25" customHeight="1" x14ac:dyDescent="0.3">
      <c r="H186" s="168"/>
    </row>
    <row r="187" spans="8:8" ht="14.25" customHeight="1" x14ac:dyDescent="0.3">
      <c r="H187" s="168"/>
    </row>
    <row r="188" spans="8:8" ht="14.25" customHeight="1" x14ac:dyDescent="0.3">
      <c r="H188" s="168"/>
    </row>
    <row r="189" spans="8:8" ht="14.25" customHeight="1" x14ac:dyDescent="0.3">
      <c r="H189" s="168"/>
    </row>
    <row r="190" spans="8:8" ht="14.25" customHeight="1" x14ac:dyDescent="0.3">
      <c r="H190" s="168"/>
    </row>
    <row r="191" spans="8:8" ht="14.25" customHeight="1" x14ac:dyDescent="0.3">
      <c r="H191" s="168"/>
    </row>
    <row r="192" spans="8:8" ht="14.25" customHeight="1" x14ac:dyDescent="0.3">
      <c r="H192" s="168"/>
    </row>
    <row r="193" spans="8:8" ht="14.25" customHeight="1" x14ac:dyDescent="0.3">
      <c r="H193" s="168"/>
    </row>
    <row r="194" spans="8:8" ht="14.25" customHeight="1" x14ac:dyDescent="0.3">
      <c r="H194" s="168"/>
    </row>
    <row r="195" spans="8:8" ht="14.25" customHeight="1" x14ac:dyDescent="0.3">
      <c r="H195" s="168"/>
    </row>
    <row r="196" spans="8:8" ht="14.25" customHeight="1" x14ac:dyDescent="0.3">
      <c r="H196" s="168"/>
    </row>
    <row r="197" spans="8:8" ht="14.25" customHeight="1" x14ac:dyDescent="0.3">
      <c r="H197" s="168"/>
    </row>
    <row r="198" spans="8:8" ht="14.25" customHeight="1" x14ac:dyDescent="0.3">
      <c r="H198" s="168"/>
    </row>
    <row r="199" spans="8:8" ht="14.25" customHeight="1" x14ac:dyDescent="0.3">
      <c r="H199" s="168"/>
    </row>
    <row r="200" spans="8:8" ht="14.25" customHeight="1" x14ac:dyDescent="0.3">
      <c r="H200" s="168"/>
    </row>
    <row r="201" spans="8:8" ht="14.25" customHeight="1" x14ac:dyDescent="0.3">
      <c r="H201" s="168"/>
    </row>
    <row r="202" spans="8:8" ht="14.25" customHeight="1" x14ac:dyDescent="0.3">
      <c r="H202" s="168"/>
    </row>
    <row r="203" spans="8:8" ht="14.25" customHeight="1" x14ac:dyDescent="0.3">
      <c r="H203" s="168"/>
    </row>
    <row r="204" spans="8:8" ht="14.25" customHeight="1" x14ac:dyDescent="0.3">
      <c r="H204" s="168"/>
    </row>
    <row r="205" spans="8:8" ht="14.25" customHeight="1" x14ac:dyDescent="0.3">
      <c r="H205" s="168"/>
    </row>
    <row r="206" spans="8:8" ht="14.25" customHeight="1" x14ac:dyDescent="0.3">
      <c r="H206" s="168"/>
    </row>
    <row r="207" spans="8:8" ht="14.25" customHeight="1" x14ac:dyDescent="0.3">
      <c r="H207" s="168"/>
    </row>
    <row r="208" spans="8:8" ht="14.25" customHeight="1" x14ac:dyDescent="0.3">
      <c r="H208" s="168"/>
    </row>
    <row r="209" spans="8:8" ht="14.25" customHeight="1" x14ac:dyDescent="0.3">
      <c r="H209" s="168"/>
    </row>
    <row r="210" spans="8:8" ht="14.25" customHeight="1" x14ac:dyDescent="0.3">
      <c r="H210" s="168"/>
    </row>
    <row r="211" spans="8:8" ht="14.25" customHeight="1" x14ac:dyDescent="0.3">
      <c r="H211" s="168"/>
    </row>
    <row r="212" spans="8:8" ht="14.25" customHeight="1" x14ac:dyDescent="0.3">
      <c r="H212" s="168"/>
    </row>
    <row r="213" spans="8:8" ht="14.25" customHeight="1" x14ac:dyDescent="0.3">
      <c r="H213" s="168"/>
    </row>
    <row r="214" spans="8:8" ht="14.25" customHeight="1" x14ac:dyDescent="0.3">
      <c r="H214" s="168"/>
    </row>
    <row r="215" spans="8:8" ht="14.25" customHeight="1" x14ac:dyDescent="0.3">
      <c r="H215" s="168"/>
    </row>
    <row r="216" spans="8:8" ht="14.25" customHeight="1" x14ac:dyDescent="0.3">
      <c r="H216" s="168"/>
    </row>
    <row r="217" spans="8:8" ht="14.25" customHeight="1" x14ac:dyDescent="0.3">
      <c r="H217" s="168"/>
    </row>
    <row r="218" spans="8:8" ht="14.25" customHeight="1" x14ac:dyDescent="0.3">
      <c r="H218" s="168"/>
    </row>
    <row r="219" spans="8:8" ht="14.25" customHeight="1" x14ac:dyDescent="0.3">
      <c r="H219" s="168"/>
    </row>
    <row r="220" spans="8:8" ht="14.25" customHeight="1" x14ac:dyDescent="0.3">
      <c r="H220" s="168"/>
    </row>
    <row r="221" spans="8:8" ht="14.25" customHeight="1" x14ac:dyDescent="0.3">
      <c r="H221" s="168"/>
    </row>
    <row r="222" spans="8:8" ht="14.25" customHeight="1" x14ac:dyDescent="0.3">
      <c r="H222" s="168"/>
    </row>
    <row r="223" spans="8:8" ht="14.25" customHeight="1" x14ac:dyDescent="0.3">
      <c r="H223" s="168"/>
    </row>
    <row r="224" spans="8:8" ht="14.25" customHeight="1" x14ac:dyDescent="0.3">
      <c r="H224" s="168"/>
    </row>
    <row r="225" spans="8:8" ht="14.25" customHeight="1" x14ac:dyDescent="0.3">
      <c r="H225" s="168"/>
    </row>
    <row r="226" spans="8:8" ht="14.25" customHeight="1" x14ac:dyDescent="0.3">
      <c r="H226" s="168"/>
    </row>
    <row r="227" spans="8:8" ht="14.25" customHeight="1" x14ac:dyDescent="0.3">
      <c r="H227" s="168"/>
    </row>
    <row r="228" spans="8:8" ht="14.25" customHeight="1" x14ac:dyDescent="0.3">
      <c r="H228" s="168"/>
    </row>
    <row r="229" spans="8:8" ht="14.25" customHeight="1" x14ac:dyDescent="0.3">
      <c r="H229" s="168"/>
    </row>
    <row r="230" spans="8:8" ht="14.25" customHeight="1" x14ac:dyDescent="0.3">
      <c r="H230" s="168"/>
    </row>
    <row r="231" spans="8:8" ht="14.25" customHeight="1" x14ac:dyDescent="0.3">
      <c r="H231" s="168"/>
    </row>
    <row r="232" spans="8:8" ht="14.25" customHeight="1" x14ac:dyDescent="0.3">
      <c r="H232" s="168"/>
    </row>
    <row r="233" spans="8:8" ht="14.25" customHeight="1" x14ac:dyDescent="0.3">
      <c r="H233" s="168"/>
    </row>
    <row r="234" spans="8:8" ht="14.25" customHeight="1" x14ac:dyDescent="0.3">
      <c r="H234" s="168"/>
    </row>
    <row r="235" spans="8:8" ht="14.25" customHeight="1" x14ac:dyDescent="0.3">
      <c r="H235" s="168"/>
    </row>
    <row r="236" spans="8:8" ht="14.25" customHeight="1" x14ac:dyDescent="0.3">
      <c r="H236" s="168"/>
    </row>
    <row r="237" spans="8:8" ht="14.25" customHeight="1" x14ac:dyDescent="0.3">
      <c r="H237" s="168"/>
    </row>
    <row r="238" spans="8:8" ht="14.25" customHeight="1" x14ac:dyDescent="0.3">
      <c r="H238" s="168"/>
    </row>
    <row r="239" spans="8:8" ht="14.25" customHeight="1" x14ac:dyDescent="0.3">
      <c r="H239" s="168"/>
    </row>
    <row r="240" spans="8:8" ht="14.25" customHeight="1" x14ac:dyDescent="0.3">
      <c r="H240" s="168"/>
    </row>
    <row r="241" spans="8:8" ht="14.25" customHeight="1" x14ac:dyDescent="0.3">
      <c r="H241" s="168"/>
    </row>
    <row r="242" spans="8:8" ht="14.25" customHeight="1" x14ac:dyDescent="0.3">
      <c r="H242" s="168"/>
    </row>
    <row r="243" spans="8:8" ht="14.25" customHeight="1" x14ac:dyDescent="0.3">
      <c r="H243" s="168"/>
    </row>
    <row r="244" spans="8:8" ht="14.25" customHeight="1" x14ac:dyDescent="0.3">
      <c r="H244" s="168"/>
    </row>
    <row r="245" spans="8:8" ht="14.25" customHeight="1" x14ac:dyDescent="0.3">
      <c r="H245" s="168"/>
    </row>
    <row r="246" spans="8:8" ht="14.25" customHeight="1" x14ac:dyDescent="0.3">
      <c r="H246" s="168"/>
    </row>
    <row r="247" spans="8:8" ht="14.25" customHeight="1" x14ac:dyDescent="0.3">
      <c r="H247" s="168"/>
    </row>
    <row r="248" spans="8:8" ht="14.25" customHeight="1" x14ac:dyDescent="0.3">
      <c r="H248" s="168"/>
    </row>
    <row r="249" spans="8:8" ht="14.25" customHeight="1" x14ac:dyDescent="0.3">
      <c r="H249" s="168"/>
    </row>
    <row r="250" spans="8:8" ht="14.25" customHeight="1" x14ac:dyDescent="0.3">
      <c r="H250" s="168"/>
    </row>
    <row r="251" spans="8:8" ht="14.25" customHeight="1" x14ac:dyDescent="0.3">
      <c r="H251" s="168"/>
    </row>
    <row r="252" spans="8:8" ht="14.25" customHeight="1" x14ac:dyDescent="0.3">
      <c r="H252" s="168"/>
    </row>
    <row r="253" spans="8:8" ht="14.25" customHeight="1" x14ac:dyDescent="0.3">
      <c r="H253" s="168"/>
    </row>
    <row r="254" spans="8:8" ht="14.25" customHeight="1" x14ac:dyDescent="0.3">
      <c r="H254" s="168"/>
    </row>
    <row r="255" spans="8:8" ht="14.25" customHeight="1" x14ac:dyDescent="0.3">
      <c r="H255" s="168"/>
    </row>
    <row r="256" spans="8:8" ht="14.25" customHeight="1" x14ac:dyDescent="0.3">
      <c r="H256" s="168"/>
    </row>
    <row r="257" spans="8:8" ht="14.25" customHeight="1" x14ac:dyDescent="0.3">
      <c r="H257" s="168"/>
    </row>
    <row r="258" spans="8:8" ht="14.25" customHeight="1" x14ac:dyDescent="0.3">
      <c r="H258" s="168"/>
    </row>
    <row r="259" spans="8:8" ht="14.25" customHeight="1" x14ac:dyDescent="0.3">
      <c r="H259" s="168"/>
    </row>
    <row r="260" spans="8:8" ht="14.25" customHeight="1" x14ac:dyDescent="0.3">
      <c r="H260" s="168"/>
    </row>
    <row r="261" spans="8:8" ht="14.25" customHeight="1" x14ac:dyDescent="0.3">
      <c r="H261" s="168"/>
    </row>
    <row r="262" spans="8:8" ht="14.25" customHeight="1" x14ac:dyDescent="0.3">
      <c r="H262" s="168"/>
    </row>
    <row r="263" spans="8:8" ht="14.25" customHeight="1" x14ac:dyDescent="0.3">
      <c r="H263" s="168"/>
    </row>
    <row r="264" spans="8:8" ht="14.25" customHeight="1" x14ac:dyDescent="0.3">
      <c r="H264" s="168"/>
    </row>
    <row r="265" spans="8:8" ht="14.25" customHeight="1" x14ac:dyDescent="0.3">
      <c r="H265" s="168"/>
    </row>
    <row r="266" spans="8:8" ht="14.25" customHeight="1" x14ac:dyDescent="0.3">
      <c r="H266" s="168"/>
    </row>
    <row r="267" spans="8:8" ht="14.25" customHeight="1" x14ac:dyDescent="0.3">
      <c r="H267" s="168"/>
    </row>
    <row r="268" spans="8:8" ht="14.25" customHeight="1" x14ac:dyDescent="0.3">
      <c r="H268" s="168"/>
    </row>
    <row r="269" spans="8:8" ht="14.25" customHeight="1" x14ac:dyDescent="0.3">
      <c r="H269" s="168"/>
    </row>
    <row r="270" spans="8:8" ht="14.25" customHeight="1" x14ac:dyDescent="0.3">
      <c r="H270" s="168"/>
    </row>
    <row r="271" spans="8:8" ht="14.25" customHeight="1" x14ac:dyDescent="0.3">
      <c r="H271" s="168"/>
    </row>
    <row r="272" spans="8:8" ht="14.25" customHeight="1" x14ac:dyDescent="0.3">
      <c r="H272" s="168"/>
    </row>
    <row r="273" spans="8:8" ht="14.25" customHeight="1" x14ac:dyDescent="0.3">
      <c r="H273" s="168"/>
    </row>
    <row r="274" spans="8:8" ht="14.25" customHeight="1" x14ac:dyDescent="0.3">
      <c r="H274" s="168"/>
    </row>
    <row r="275" spans="8:8" ht="14.25" customHeight="1" x14ac:dyDescent="0.3">
      <c r="H275" s="168"/>
    </row>
    <row r="276" spans="8:8" ht="14.25" customHeight="1" x14ac:dyDescent="0.3">
      <c r="H276" s="168"/>
    </row>
    <row r="277" spans="8:8" ht="14.25" customHeight="1" x14ac:dyDescent="0.3">
      <c r="H277" s="168"/>
    </row>
    <row r="278" spans="8:8" ht="14.25" customHeight="1" x14ac:dyDescent="0.3">
      <c r="H278" s="168"/>
    </row>
    <row r="279" spans="8:8" ht="14.25" customHeight="1" x14ac:dyDescent="0.3">
      <c r="H279" s="168"/>
    </row>
    <row r="280" spans="8:8" ht="14.25" customHeight="1" x14ac:dyDescent="0.3">
      <c r="H280" s="168"/>
    </row>
    <row r="281" spans="8:8" ht="14.25" customHeight="1" x14ac:dyDescent="0.3">
      <c r="H281" s="168"/>
    </row>
    <row r="282" spans="8:8" ht="14.25" customHeight="1" x14ac:dyDescent="0.3">
      <c r="H282" s="168"/>
    </row>
    <row r="283" spans="8:8" ht="14.25" customHeight="1" x14ac:dyDescent="0.3">
      <c r="H283" s="168"/>
    </row>
    <row r="284" spans="8:8" ht="14.25" customHeight="1" x14ac:dyDescent="0.3">
      <c r="H284" s="168"/>
    </row>
    <row r="285" spans="8:8" ht="14.25" customHeight="1" x14ac:dyDescent="0.3">
      <c r="H285" s="168"/>
    </row>
    <row r="286" spans="8:8" ht="14.25" customHeight="1" x14ac:dyDescent="0.3">
      <c r="H286" s="168"/>
    </row>
    <row r="287" spans="8:8" ht="14.25" customHeight="1" x14ac:dyDescent="0.3">
      <c r="H287" s="168"/>
    </row>
    <row r="288" spans="8:8" ht="14.25" customHeight="1" x14ac:dyDescent="0.3">
      <c r="H288" s="168"/>
    </row>
    <row r="289" spans="8:8" ht="14.25" customHeight="1" x14ac:dyDescent="0.3">
      <c r="H289" s="168"/>
    </row>
    <row r="290" spans="8:8" ht="14.25" customHeight="1" x14ac:dyDescent="0.3">
      <c r="H290" s="168"/>
    </row>
    <row r="291" spans="8:8" ht="14.25" customHeight="1" x14ac:dyDescent="0.3">
      <c r="H291" s="168"/>
    </row>
    <row r="292" spans="8:8" ht="14.25" customHeight="1" x14ac:dyDescent="0.3">
      <c r="H292" s="168"/>
    </row>
    <row r="293" spans="8:8" ht="14.25" customHeight="1" x14ac:dyDescent="0.3">
      <c r="H293" s="168"/>
    </row>
    <row r="294" spans="8:8" ht="14.25" customHeight="1" x14ac:dyDescent="0.3">
      <c r="H294" s="168"/>
    </row>
    <row r="295" spans="8:8" ht="14.25" customHeight="1" x14ac:dyDescent="0.3">
      <c r="H295" s="168"/>
    </row>
    <row r="296" spans="8:8" ht="14.25" customHeight="1" x14ac:dyDescent="0.3">
      <c r="H296" s="168"/>
    </row>
    <row r="297" spans="8:8" ht="14.25" customHeight="1" x14ac:dyDescent="0.3">
      <c r="H297" s="168"/>
    </row>
    <row r="298" spans="8:8" ht="14.25" customHeight="1" x14ac:dyDescent="0.3">
      <c r="H298" s="168"/>
    </row>
    <row r="299" spans="8:8" ht="14.25" customHeight="1" x14ac:dyDescent="0.3">
      <c r="H299" s="168"/>
    </row>
    <row r="300" spans="8:8" ht="14.25" customHeight="1" x14ac:dyDescent="0.3">
      <c r="H300" s="168"/>
    </row>
    <row r="301" spans="8:8" ht="14.25" customHeight="1" x14ac:dyDescent="0.3">
      <c r="H301" s="168"/>
    </row>
    <row r="302" spans="8:8" ht="14.25" customHeight="1" x14ac:dyDescent="0.3">
      <c r="H302" s="168"/>
    </row>
    <row r="303" spans="8:8" ht="14.25" customHeight="1" x14ac:dyDescent="0.3">
      <c r="H303" s="168"/>
    </row>
    <row r="304" spans="8:8" ht="14.25" customHeight="1" x14ac:dyDescent="0.3">
      <c r="H304" s="168"/>
    </row>
    <row r="305" spans="8:8" ht="14.25" customHeight="1" x14ac:dyDescent="0.3">
      <c r="H305" s="168"/>
    </row>
    <row r="306" spans="8:8" ht="14.25" customHeight="1" x14ac:dyDescent="0.3">
      <c r="H306" s="168"/>
    </row>
    <row r="307" spans="8:8" ht="14.25" customHeight="1" x14ac:dyDescent="0.3">
      <c r="H307" s="168"/>
    </row>
    <row r="308" spans="8:8" ht="14.25" customHeight="1" x14ac:dyDescent="0.3">
      <c r="H308" s="168"/>
    </row>
    <row r="309" spans="8:8" ht="14.25" customHeight="1" x14ac:dyDescent="0.3">
      <c r="H309" s="168"/>
    </row>
    <row r="310" spans="8:8" ht="14.25" customHeight="1" x14ac:dyDescent="0.3">
      <c r="H310" s="168"/>
    </row>
    <row r="311" spans="8:8" ht="14.25" customHeight="1" x14ac:dyDescent="0.3">
      <c r="H311" s="168"/>
    </row>
    <row r="312" spans="8:8" ht="14.25" customHeight="1" x14ac:dyDescent="0.3">
      <c r="H312" s="168"/>
    </row>
    <row r="313" spans="8:8" ht="14.25" customHeight="1" x14ac:dyDescent="0.3">
      <c r="H313" s="168"/>
    </row>
    <row r="314" spans="8:8" ht="14.25" customHeight="1" x14ac:dyDescent="0.3">
      <c r="H314" s="168"/>
    </row>
    <row r="315" spans="8:8" ht="14.25" customHeight="1" x14ac:dyDescent="0.3">
      <c r="H315" s="168"/>
    </row>
    <row r="316" spans="8:8" ht="14.25" customHeight="1" x14ac:dyDescent="0.3">
      <c r="H316" s="168"/>
    </row>
    <row r="317" spans="8:8" ht="14.25" customHeight="1" x14ac:dyDescent="0.3">
      <c r="H317" s="168"/>
    </row>
    <row r="318" spans="8:8" ht="14.25" customHeight="1" x14ac:dyDescent="0.3">
      <c r="H318" s="168"/>
    </row>
    <row r="319" spans="8:8" ht="14.25" customHeight="1" x14ac:dyDescent="0.3">
      <c r="H319" s="168"/>
    </row>
    <row r="320" spans="8:8" ht="14.25" customHeight="1" x14ac:dyDescent="0.3">
      <c r="H320" s="168"/>
    </row>
    <row r="321" spans="8:8" ht="14.25" customHeight="1" x14ac:dyDescent="0.3">
      <c r="H321" s="168"/>
    </row>
    <row r="322" spans="8:8" ht="14.25" customHeight="1" x14ac:dyDescent="0.3">
      <c r="H322" s="168"/>
    </row>
    <row r="323" spans="8:8" ht="14.25" customHeight="1" x14ac:dyDescent="0.3">
      <c r="H323" s="168"/>
    </row>
    <row r="324" spans="8:8" ht="14.25" customHeight="1" x14ac:dyDescent="0.3">
      <c r="H324" s="168"/>
    </row>
    <row r="325" spans="8:8" ht="14.25" customHeight="1" x14ac:dyDescent="0.3">
      <c r="H325" s="168"/>
    </row>
    <row r="326" spans="8:8" ht="14.25" customHeight="1" x14ac:dyDescent="0.3">
      <c r="H326" s="168"/>
    </row>
    <row r="327" spans="8:8" ht="14.25" customHeight="1" x14ac:dyDescent="0.3">
      <c r="H327" s="168"/>
    </row>
    <row r="328" spans="8:8" ht="14.25" customHeight="1" x14ac:dyDescent="0.3">
      <c r="H328" s="168"/>
    </row>
    <row r="329" spans="8:8" ht="14.25" customHeight="1" x14ac:dyDescent="0.3">
      <c r="H329" s="168"/>
    </row>
    <row r="330" spans="8:8" ht="14.25" customHeight="1" x14ac:dyDescent="0.3">
      <c r="H330" s="168"/>
    </row>
    <row r="331" spans="8:8" ht="14.25" customHeight="1" x14ac:dyDescent="0.3">
      <c r="H331" s="168"/>
    </row>
    <row r="332" spans="8:8" ht="14.25" customHeight="1" x14ac:dyDescent="0.3">
      <c r="H332" s="168"/>
    </row>
    <row r="333" spans="8:8" ht="14.25" customHeight="1" x14ac:dyDescent="0.3">
      <c r="H333" s="168"/>
    </row>
    <row r="334" spans="8:8" ht="14.25" customHeight="1" x14ac:dyDescent="0.3">
      <c r="H334" s="168"/>
    </row>
    <row r="335" spans="8:8" ht="14.25" customHeight="1" x14ac:dyDescent="0.3">
      <c r="H335" s="168"/>
    </row>
    <row r="336" spans="8:8" ht="14.25" customHeight="1" x14ac:dyDescent="0.3">
      <c r="H336" s="168"/>
    </row>
    <row r="337" spans="8:8" ht="14.25" customHeight="1" x14ac:dyDescent="0.3">
      <c r="H337" s="168"/>
    </row>
    <row r="338" spans="8:8" ht="14.25" customHeight="1" x14ac:dyDescent="0.3">
      <c r="H338" s="168"/>
    </row>
    <row r="339" spans="8:8" ht="14.25" customHeight="1" x14ac:dyDescent="0.3">
      <c r="H339" s="168"/>
    </row>
    <row r="340" spans="8:8" ht="14.25" customHeight="1" x14ac:dyDescent="0.3">
      <c r="H340" s="168"/>
    </row>
    <row r="341" spans="8:8" ht="14.25" customHeight="1" x14ac:dyDescent="0.3">
      <c r="H341" s="168"/>
    </row>
    <row r="342" spans="8:8" ht="14.25" customHeight="1" x14ac:dyDescent="0.3">
      <c r="H342" s="168"/>
    </row>
    <row r="343" spans="8:8" ht="14.25" customHeight="1" x14ac:dyDescent="0.3">
      <c r="H343" s="168"/>
    </row>
    <row r="344" spans="8:8" ht="14.25" customHeight="1" x14ac:dyDescent="0.3">
      <c r="H344" s="168"/>
    </row>
    <row r="345" spans="8:8" ht="14.25" customHeight="1" x14ac:dyDescent="0.3">
      <c r="H345" s="168"/>
    </row>
    <row r="346" spans="8:8" ht="14.25" customHeight="1" x14ac:dyDescent="0.3">
      <c r="H346" s="168"/>
    </row>
    <row r="347" spans="8:8" ht="14.25" customHeight="1" x14ac:dyDescent="0.3">
      <c r="H347" s="168"/>
    </row>
    <row r="348" spans="8:8" ht="14.25" customHeight="1" x14ac:dyDescent="0.3">
      <c r="H348" s="168"/>
    </row>
    <row r="349" spans="8:8" ht="14.25" customHeight="1" x14ac:dyDescent="0.3">
      <c r="H349" s="168"/>
    </row>
    <row r="350" spans="8:8" ht="14.25" customHeight="1" x14ac:dyDescent="0.3">
      <c r="H350" s="168"/>
    </row>
    <row r="351" spans="8:8" ht="14.25" customHeight="1" x14ac:dyDescent="0.3">
      <c r="H351" s="168"/>
    </row>
    <row r="352" spans="8:8" ht="14.25" customHeight="1" x14ac:dyDescent="0.3">
      <c r="H352" s="168"/>
    </row>
    <row r="353" spans="8:8" ht="14.25" customHeight="1" x14ac:dyDescent="0.3">
      <c r="H353" s="168"/>
    </row>
    <row r="354" spans="8:8" ht="14.25" customHeight="1" x14ac:dyDescent="0.3">
      <c r="H354" s="168"/>
    </row>
    <row r="355" spans="8:8" ht="14.25" customHeight="1" x14ac:dyDescent="0.3">
      <c r="H355" s="168"/>
    </row>
    <row r="356" spans="8:8" ht="14.25" customHeight="1" x14ac:dyDescent="0.3">
      <c r="H356" s="168"/>
    </row>
    <row r="357" spans="8:8" ht="14.25" customHeight="1" x14ac:dyDescent="0.3">
      <c r="H357" s="168"/>
    </row>
    <row r="358" spans="8:8" ht="14.25" customHeight="1" x14ac:dyDescent="0.3">
      <c r="H358" s="168"/>
    </row>
    <row r="359" spans="8:8" ht="14.25" customHeight="1" x14ac:dyDescent="0.3">
      <c r="H359" s="168"/>
    </row>
    <row r="360" spans="8:8" ht="14.25" customHeight="1" x14ac:dyDescent="0.3">
      <c r="H360" s="168"/>
    </row>
    <row r="361" spans="8:8" ht="14.25" customHeight="1" x14ac:dyDescent="0.3">
      <c r="H361" s="168"/>
    </row>
    <row r="362" spans="8:8" ht="14.25" customHeight="1" x14ac:dyDescent="0.3">
      <c r="H362" s="168"/>
    </row>
    <row r="363" spans="8:8" ht="14.25" customHeight="1" x14ac:dyDescent="0.3">
      <c r="H363" s="168"/>
    </row>
    <row r="364" spans="8:8" ht="14.25" customHeight="1" x14ac:dyDescent="0.3">
      <c r="H364" s="168"/>
    </row>
    <row r="365" spans="8:8" ht="14.25" customHeight="1" x14ac:dyDescent="0.3">
      <c r="H365" s="168"/>
    </row>
    <row r="366" spans="8:8" ht="14.25" customHeight="1" x14ac:dyDescent="0.3">
      <c r="H366" s="168"/>
    </row>
    <row r="367" spans="8:8" ht="14.25" customHeight="1" x14ac:dyDescent="0.3">
      <c r="H367" s="168"/>
    </row>
    <row r="368" spans="8:8" ht="14.25" customHeight="1" x14ac:dyDescent="0.3">
      <c r="H368" s="168"/>
    </row>
    <row r="369" spans="8:8" ht="14.25" customHeight="1" x14ac:dyDescent="0.3">
      <c r="H369" s="168"/>
    </row>
    <row r="370" spans="8:8" ht="14.25" customHeight="1" x14ac:dyDescent="0.3">
      <c r="H370" s="168"/>
    </row>
    <row r="371" spans="8:8" ht="14.25" customHeight="1" x14ac:dyDescent="0.3">
      <c r="H371" s="168"/>
    </row>
    <row r="372" spans="8:8" ht="14.25" customHeight="1" x14ac:dyDescent="0.3">
      <c r="H372" s="168"/>
    </row>
    <row r="373" spans="8:8" ht="14.25" customHeight="1" x14ac:dyDescent="0.3">
      <c r="H373" s="168"/>
    </row>
    <row r="374" spans="8:8" ht="14.25" customHeight="1" x14ac:dyDescent="0.3">
      <c r="H374" s="168"/>
    </row>
    <row r="375" spans="8:8" ht="14.25" customHeight="1" x14ac:dyDescent="0.3">
      <c r="H375" s="168"/>
    </row>
    <row r="376" spans="8:8" ht="14.25" customHeight="1" x14ac:dyDescent="0.3">
      <c r="H376" s="168"/>
    </row>
    <row r="377" spans="8:8" ht="14.25" customHeight="1" x14ac:dyDescent="0.3">
      <c r="H377" s="168"/>
    </row>
    <row r="378" spans="8:8" ht="14.25" customHeight="1" x14ac:dyDescent="0.3">
      <c r="H378" s="168"/>
    </row>
    <row r="379" spans="8:8" ht="14.25" customHeight="1" x14ac:dyDescent="0.3">
      <c r="H379" s="168"/>
    </row>
    <row r="380" spans="8:8" ht="14.25" customHeight="1" x14ac:dyDescent="0.3">
      <c r="H380" s="168"/>
    </row>
    <row r="381" spans="8:8" ht="14.25" customHeight="1" x14ac:dyDescent="0.3">
      <c r="H381" s="168"/>
    </row>
    <row r="382" spans="8:8" ht="14.25" customHeight="1" x14ac:dyDescent="0.3">
      <c r="H382" s="168"/>
    </row>
    <row r="383" spans="8:8" ht="14.25" customHeight="1" x14ac:dyDescent="0.3">
      <c r="H383" s="168"/>
    </row>
    <row r="384" spans="8:8" ht="14.25" customHeight="1" x14ac:dyDescent="0.3">
      <c r="H384" s="168"/>
    </row>
    <row r="385" spans="8:8" ht="14.25" customHeight="1" x14ac:dyDescent="0.3">
      <c r="H385" s="168"/>
    </row>
    <row r="386" spans="8:8" ht="14.25" customHeight="1" x14ac:dyDescent="0.3">
      <c r="H386" s="168"/>
    </row>
    <row r="387" spans="8:8" ht="14.25" customHeight="1" x14ac:dyDescent="0.3">
      <c r="H387" s="168"/>
    </row>
    <row r="388" spans="8:8" ht="14.25" customHeight="1" x14ac:dyDescent="0.3">
      <c r="H388" s="168"/>
    </row>
    <row r="389" spans="8:8" ht="14.25" customHeight="1" x14ac:dyDescent="0.3">
      <c r="H389" s="168"/>
    </row>
    <row r="390" spans="8:8" ht="14.25" customHeight="1" x14ac:dyDescent="0.3">
      <c r="H390" s="168"/>
    </row>
    <row r="391" spans="8:8" ht="14.25" customHeight="1" x14ac:dyDescent="0.3">
      <c r="H391" s="168"/>
    </row>
    <row r="392" spans="8:8" ht="14.25" customHeight="1" x14ac:dyDescent="0.3">
      <c r="H392" s="168"/>
    </row>
    <row r="393" spans="8:8" ht="14.25" customHeight="1" x14ac:dyDescent="0.3">
      <c r="H393" s="168"/>
    </row>
    <row r="394" spans="8:8" ht="14.25" customHeight="1" x14ac:dyDescent="0.3">
      <c r="H394" s="168"/>
    </row>
    <row r="395" spans="8:8" ht="14.25" customHeight="1" x14ac:dyDescent="0.3">
      <c r="H395" s="168"/>
    </row>
    <row r="396" spans="8:8" ht="14.25" customHeight="1" x14ac:dyDescent="0.3">
      <c r="H396" s="168"/>
    </row>
    <row r="397" spans="8:8" ht="14.25" customHeight="1" x14ac:dyDescent="0.3">
      <c r="H397" s="168"/>
    </row>
    <row r="398" spans="8:8" ht="14.25" customHeight="1" x14ac:dyDescent="0.3">
      <c r="H398" s="168"/>
    </row>
    <row r="399" spans="8:8" ht="14.25" customHeight="1" x14ac:dyDescent="0.3">
      <c r="H399" s="168"/>
    </row>
    <row r="400" spans="8:8" ht="14.25" customHeight="1" x14ac:dyDescent="0.3">
      <c r="H400" s="168"/>
    </row>
    <row r="401" spans="8:8" ht="14.25" customHeight="1" x14ac:dyDescent="0.3">
      <c r="H401" s="168"/>
    </row>
    <row r="402" spans="8:8" ht="14.25" customHeight="1" x14ac:dyDescent="0.3">
      <c r="H402" s="168"/>
    </row>
    <row r="403" spans="8:8" ht="14.25" customHeight="1" x14ac:dyDescent="0.3">
      <c r="H403" s="168"/>
    </row>
    <row r="404" spans="8:8" ht="14.25" customHeight="1" x14ac:dyDescent="0.3">
      <c r="H404" s="168"/>
    </row>
    <row r="405" spans="8:8" ht="14.25" customHeight="1" x14ac:dyDescent="0.3">
      <c r="H405" s="168"/>
    </row>
    <row r="406" spans="8:8" ht="14.25" customHeight="1" x14ac:dyDescent="0.3">
      <c r="H406" s="168"/>
    </row>
    <row r="407" spans="8:8" ht="14.25" customHeight="1" x14ac:dyDescent="0.3">
      <c r="H407" s="168"/>
    </row>
    <row r="408" spans="8:8" ht="14.25" customHeight="1" x14ac:dyDescent="0.3">
      <c r="H408" s="168"/>
    </row>
    <row r="409" spans="8:8" ht="14.25" customHeight="1" x14ac:dyDescent="0.3">
      <c r="H409" s="168"/>
    </row>
    <row r="410" spans="8:8" ht="14.25" customHeight="1" x14ac:dyDescent="0.3">
      <c r="H410" s="168"/>
    </row>
    <row r="411" spans="8:8" ht="14.25" customHeight="1" x14ac:dyDescent="0.3">
      <c r="H411" s="168"/>
    </row>
    <row r="412" spans="8:8" ht="14.25" customHeight="1" x14ac:dyDescent="0.3">
      <c r="H412" s="168"/>
    </row>
    <row r="413" spans="8:8" ht="14.25" customHeight="1" x14ac:dyDescent="0.3">
      <c r="H413" s="168"/>
    </row>
    <row r="414" spans="8:8" ht="14.25" customHeight="1" x14ac:dyDescent="0.3">
      <c r="H414" s="168"/>
    </row>
    <row r="415" spans="8:8" ht="14.25" customHeight="1" x14ac:dyDescent="0.3">
      <c r="H415" s="168"/>
    </row>
    <row r="416" spans="8:8" ht="14.25" customHeight="1" x14ac:dyDescent="0.3">
      <c r="H416" s="168"/>
    </row>
    <row r="417" spans="8:8" ht="14.25" customHeight="1" x14ac:dyDescent="0.3">
      <c r="H417" s="168"/>
    </row>
    <row r="418" spans="8:8" ht="14.25" customHeight="1" x14ac:dyDescent="0.3">
      <c r="H418" s="168"/>
    </row>
    <row r="419" spans="8:8" ht="14.25" customHeight="1" x14ac:dyDescent="0.3">
      <c r="H419" s="168"/>
    </row>
    <row r="420" spans="8:8" ht="14.25" customHeight="1" x14ac:dyDescent="0.3">
      <c r="H420" s="168"/>
    </row>
    <row r="421" spans="8:8" ht="14.25" customHeight="1" x14ac:dyDescent="0.3">
      <c r="H421" s="168"/>
    </row>
    <row r="422" spans="8:8" ht="14.25" customHeight="1" x14ac:dyDescent="0.3">
      <c r="H422" s="168"/>
    </row>
    <row r="423" spans="8:8" ht="14.25" customHeight="1" x14ac:dyDescent="0.3">
      <c r="H423" s="168"/>
    </row>
    <row r="424" spans="8:8" ht="14.25" customHeight="1" x14ac:dyDescent="0.3">
      <c r="H424" s="168"/>
    </row>
    <row r="425" spans="8:8" ht="14.25" customHeight="1" x14ac:dyDescent="0.3">
      <c r="H425" s="168"/>
    </row>
    <row r="426" spans="8:8" ht="14.25" customHeight="1" x14ac:dyDescent="0.3">
      <c r="H426" s="168"/>
    </row>
    <row r="427" spans="8:8" ht="14.25" customHeight="1" x14ac:dyDescent="0.3">
      <c r="H427" s="168"/>
    </row>
    <row r="428" spans="8:8" ht="14.25" customHeight="1" x14ac:dyDescent="0.3">
      <c r="H428" s="168"/>
    </row>
    <row r="429" spans="8:8" ht="14.25" customHeight="1" x14ac:dyDescent="0.3">
      <c r="H429" s="168"/>
    </row>
    <row r="430" spans="8:8" ht="14.25" customHeight="1" x14ac:dyDescent="0.3">
      <c r="H430" s="168"/>
    </row>
    <row r="431" spans="8:8" ht="14.25" customHeight="1" x14ac:dyDescent="0.3">
      <c r="H431" s="168"/>
    </row>
    <row r="432" spans="8:8" ht="14.25" customHeight="1" x14ac:dyDescent="0.3">
      <c r="H432" s="168"/>
    </row>
    <row r="433" spans="8:8" ht="14.25" customHeight="1" x14ac:dyDescent="0.3">
      <c r="H433" s="168"/>
    </row>
    <row r="434" spans="8:8" ht="14.25" customHeight="1" x14ac:dyDescent="0.3">
      <c r="H434" s="168"/>
    </row>
    <row r="435" spans="8:8" ht="14.25" customHeight="1" x14ac:dyDescent="0.3">
      <c r="H435" s="168"/>
    </row>
    <row r="436" spans="8:8" ht="14.25" customHeight="1" x14ac:dyDescent="0.3">
      <c r="H436" s="168"/>
    </row>
    <row r="437" spans="8:8" ht="14.25" customHeight="1" x14ac:dyDescent="0.3">
      <c r="H437" s="168"/>
    </row>
    <row r="438" spans="8:8" ht="14.25" customHeight="1" x14ac:dyDescent="0.3">
      <c r="H438" s="168"/>
    </row>
    <row r="439" spans="8:8" ht="14.25" customHeight="1" x14ac:dyDescent="0.3">
      <c r="H439" s="168"/>
    </row>
    <row r="440" spans="8:8" ht="14.25" customHeight="1" x14ac:dyDescent="0.3">
      <c r="H440" s="168"/>
    </row>
    <row r="441" spans="8:8" ht="14.25" customHeight="1" x14ac:dyDescent="0.3">
      <c r="H441" s="168"/>
    </row>
    <row r="442" spans="8:8" ht="14.25" customHeight="1" x14ac:dyDescent="0.3">
      <c r="H442" s="168"/>
    </row>
    <row r="443" spans="8:8" ht="14.25" customHeight="1" x14ac:dyDescent="0.3">
      <c r="H443" s="168"/>
    </row>
    <row r="444" spans="8:8" ht="14.25" customHeight="1" x14ac:dyDescent="0.3">
      <c r="H444" s="168"/>
    </row>
    <row r="445" spans="8:8" ht="14.25" customHeight="1" x14ac:dyDescent="0.3">
      <c r="H445" s="168"/>
    </row>
    <row r="446" spans="8:8" ht="14.25" customHeight="1" x14ac:dyDescent="0.3">
      <c r="H446" s="168"/>
    </row>
    <row r="447" spans="8:8" ht="14.25" customHeight="1" x14ac:dyDescent="0.3">
      <c r="H447" s="168"/>
    </row>
    <row r="448" spans="8:8" ht="14.25" customHeight="1" x14ac:dyDescent="0.3">
      <c r="H448" s="168"/>
    </row>
    <row r="449" spans="8:8" ht="14.25" customHeight="1" x14ac:dyDescent="0.3">
      <c r="H449" s="168"/>
    </row>
    <row r="450" spans="8:8" ht="14.25" customHeight="1" x14ac:dyDescent="0.3">
      <c r="H450" s="168"/>
    </row>
    <row r="451" spans="8:8" ht="14.25" customHeight="1" x14ac:dyDescent="0.3">
      <c r="H451" s="168"/>
    </row>
    <row r="452" spans="8:8" ht="14.25" customHeight="1" x14ac:dyDescent="0.3">
      <c r="H452" s="168"/>
    </row>
    <row r="453" spans="8:8" ht="14.25" customHeight="1" x14ac:dyDescent="0.3">
      <c r="H453" s="168"/>
    </row>
    <row r="454" spans="8:8" ht="14.25" customHeight="1" x14ac:dyDescent="0.3">
      <c r="H454" s="168"/>
    </row>
    <row r="455" spans="8:8" ht="14.25" customHeight="1" x14ac:dyDescent="0.3">
      <c r="H455" s="168"/>
    </row>
    <row r="456" spans="8:8" ht="14.25" customHeight="1" x14ac:dyDescent="0.3">
      <c r="H456" s="168"/>
    </row>
    <row r="457" spans="8:8" ht="14.25" customHeight="1" x14ac:dyDescent="0.3">
      <c r="H457" s="168"/>
    </row>
    <row r="458" spans="8:8" ht="14.25" customHeight="1" x14ac:dyDescent="0.3">
      <c r="H458" s="168"/>
    </row>
    <row r="459" spans="8:8" ht="14.25" customHeight="1" x14ac:dyDescent="0.3">
      <c r="H459" s="168"/>
    </row>
    <row r="460" spans="8:8" ht="14.25" customHeight="1" x14ac:dyDescent="0.3">
      <c r="H460" s="168"/>
    </row>
    <row r="461" spans="8:8" ht="14.25" customHeight="1" x14ac:dyDescent="0.3">
      <c r="H461" s="168"/>
    </row>
    <row r="462" spans="8:8" ht="14.25" customHeight="1" x14ac:dyDescent="0.3">
      <c r="H462" s="168"/>
    </row>
    <row r="463" spans="8:8" ht="14.25" customHeight="1" x14ac:dyDescent="0.3">
      <c r="H463" s="168"/>
    </row>
    <row r="464" spans="8:8" ht="14.25" customHeight="1" x14ac:dyDescent="0.3">
      <c r="H464" s="168"/>
    </row>
    <row r="465" spans="8:8" ht="14.25" customHeight="1" x14ac:dyDescent="0.3">
      <c r="H465" s="168"/>
    </row>
    <row r="466" spans="8:8" ht="14.25" customHeight="1" x14ac:dyDescent="0.3">
      <c r="H466" s="168"/>
    </row>
    <row r="467" spans="8:8" ht="14.25" customHeight="1" x14ac:dyDescent="0.3">
      <c r="H467" s="168"/>
    </row>
    <row r="468" spans="8:8" ht="14.25" customHeight="1" x14ac:dyDescent="0.3">
      <c r="H468" s="168"/>
    </row>
    <row r="469" spans="8:8" ht="14.25" customHeight="1" x14ac:dyDescent="0.3">
      <c r="H469" s="168"/>
    </row>
    <row r="470" spans="8:8" ht="14.25" customHeight="1" x14ac:dyDescent="0.3">
      <c r="H470" s="168"/>
    </row>
    <row r="471" spans="8:8" ht="14.25" customHeight="1" x14ac:dyDescent="0.3">
      <c r="H471" s="168"/>
    </row>
    <row r="472" spans="8:8" ht="14.25" customHeight="1" x14ac:dyDescent="0.3">
      <c r="H472" s="168"/>
    </row>
    <row r="473" spans="8:8" ht="14.25" customHeight="1" x14ac:dyDescent="0.3">
      <c r="H473" s="168"/>
    </row>
    <row r="474" spans="8:8" ht="14.25" customHeight="1" x14ac:dyDescent="0.3">
      <c r="H474" s="168"/>
    </row>
    <row r="475" spans="8:8" ht="14.25" customHeight="1" x14ac:dyDescent="0.3">
      <c r="H475" s="168"/>
    </row>
    <row r="476" spans="8:8" ht="14.25" customHeight="1" x14ac:dyDescent="0.3">
      <c r="H476" s="168"/>
    </row>
    <row r="477" spans="8:8" ht="14.25" customHeight="1" x14ac:dyDescent="0.3">
      <c r="H477" s="168"/>
    </row>
    <row r="478" spans="8:8" ht="14.25" customHeight="1" x14ac:dyDescent="0.3">
      <c r="H478" s="168"/>
    </row>
    <row r="479" spans="8:8" ht="14.25" customHeight="1" x14ac:dyDescent="0.3">
      <c r="H479" s="168"/>
    </row>
    <row r="480" spans="8:8" ht="14.25" customHeight="1" x14ac:dyDescent="0.3">
      <c r="H480" s="168"/>
    </row>
    <row r="481" spans="8:8" ht="14.25" customHeight="1" x14ac:dyDescent="0.3">
      <c r="H481" s="168"/>
    </row>
    <row r="482" spans="8:8" ht="14.25" customHeight="1" x14ac:dyDescent="0.3">
      <c r="H482" s="168"/>
    </row>
    <row r="483" spans="8:8" ht="14.25" customHeight="1" x14ac:dyDescent="0.3">
      <c r="H483" s="168"/>
    </row>
    <row r="484" spans="8:8" ht="14.25" customHeight="1" x14ac:dyDescent="0.3">
      <c r="H484" s="168"/>
    </row>
    <row r="485" spans="8:8" ht="14.25" customHeight="1" x14ac:dyDescent="0.3">
      <c r="H485" s="168"/>
    </row>
    <row r="486" spans="8:8" ht="14.25" customHeight="1" x14ac:dyDescent="0.3">
      <c r="H486" s="168"/>
    </row>
    <row r="487" spans="8:8" ht="14.25" customHeight="1" x14ac:dyDescent="0.3">
      <c r="H487" s="168"/>
    </row>
    <row r="488" spans="8:8" ht="14.25" customHeight="1" x14ac:dyDescent="0.3">
      <c r="H488" s="168"/>
    </row>
    <row r="489" spans="8:8" ht="14.25" customHeight="1" x14ac:dyDescent="0.3">
      <c r="H489" s="168"/>
    </row>
    <row r="490" spans="8:8" ht="14.25" customHeight="1" x14ac:dyDescent="0.3">
      <c r="H490" s="168"/>
    </row>
    <row r="491" spans="8:8" ht="14.25" customHeight="1" x14ac:dyDescent="0.3">
      <c r="H491" s="168"/>
    </row>
    <row r="492" spans="8:8" ht="14.25" customHeight="1" x14ac:dyDescent="0.3">
      <c r="H492" s="168"/>
    </row>
    <row r="493" spans="8:8" ht="14.25" customHeight="1" x14ac:dyDescent="0.3">
      <c r="H493" s="168"/>
    </row>
    <row r="494" spans="8:8" ht="14.25" customHeight="1" x14ac:dyDescent="0.3">
      <c r="H494" s="168"/>
    </row>
    <row r="495" spans="8:8" ht="14.25" customHeight="1" x14ac:dyDescent="0.3">
      <c r="H495" s="168"/>
    </row>
    <row r="496" spans="8:8" ht="14.25" customHeight="1" x14ac:dyDescent="0.3">
      <c r="H496" s="168"/>
    </row>
    <row r="497" spans="8:8" ht="14.25" customHeight="1" x14ac:dyDescent="0.3">
      <c r="H497" s="168"/>
    </row>
    <row r="498" spans="8:8" ht="14.25" customHeight="1" x14ac:dyDescent="0.3">
      <c r="H498" s="168"/>
    </row>
    <row r="499" spans="8:8" ht="14.25" customHeight="1" x14ac:dyDescent="0.3">
      <c r="H499" s="168"/>
    </row>
    <row r="500" spans="8:8" ht="14.25" customHeight="1" x14ac:dyDescent="0.3">
      <c r="H500" s="168"/>
    </row>
    <row r="501" spans="8:8" ht="14.25" customHeight="1" x14ac:dyDescent="0.3">
      <c r="H501" s="168"/>
    </row>
    <row r="502" spans="8:8" ht="14.25" customHeight="1" x14ac:dyDescent="0.3">
      <c r="H502" s="168"/>
    </row>
    <row r="503" spans="8:8" ht="14.25" customHeight="1" x14ac:dyDescent="0.3">
      <c r="H503" s="168"/>
    </row>
    <row r="504" spans="8:8" ht="14.25" customHeight="1" x14ac:dyDescent="0.3">
      <c r="H504" s="168"/>
    </row>
    <row r="505" spans="8:8" ht="14.25" customHeight="1" x14ac:dyDescent="0.3">
      <c r="H505" s="168"/>
    </row>
    <row r="506" spans="8:8" ht="14.25" customHeight="1" x14ac:dyDescent="0.3">
      <c r="H506" s="168"/>
    </row>
    <row r="507" spans="8:8" ht="14.25" customHeight="1" x14ac:dyDescent="0.3">
      <c r="H507" s="168"/>
    </row>
    <row r="508" spans="8:8" ht="14.25" customHeight="1" x14ac:dyDescent="0.3">
      <c r="H508" s="168"/>
    </row>
    <row r="509" spans="8:8" ht="14.25" customHeight="1" x14ac:dyDescent="0.3">
      <c r="H509" s="168"/>
    </row>
    <row r="510" spans="8:8" ht="14.25" customHeight="1" x14ac:dyDescent="0.3">
      <c r="H510" s="168"/>
    </row>
    <row r="511" spans="8:8" ht="14.25" customHeight="1" x14ac:dyDescent="0.3">
      <c r="H511" s="168"/>
    </row>
    <row r="512" spans="8:8" ht="14.25" customHeight="1" x14ac:dyDescent="0.3">
      <c r="H512" s="168"/>
    </row>
    <row r="513" spans="8:8" ht="14.25" customHeight="1" x14ac:dyDescent="0.3">
      <c r="H513" s="168"/>
    </row>
    <row r="514" spans="8:8" ht="14.25" customHeight="1" x14ac:dyDescent="0.3">
      <c r="H514" s="168"/>
    </row>
    <row r="515" spans="8:8" ht="14.25" customHeight="1" x14ac:dyDescent="0.3">
      <c r="H515" s="168"/>
    </row>
    <row r="516" spans="8:8" ht="14.25" customHeight="1" x14ac:dyDescent="0.3">
      <c r="H516" s="168"/>
    </row>
    <row r="517" spans="8:8" ht="14.25" customHeight="1" x14ac:dyDescent="0.3">
      <c r="H517" s="168"/>
    </row>
    <row r="518" spans="8:8" ht="14.25" customHeight="1" x14ac:dyDescent="0.3">
      <c r="H518" s="168"/>
    </row>
    <row r="519" spans="8:8" ht="14.25" customHeight="1" x14ac:dyDescent="0.3">
      <c r="H519" s="168"/>
    </row>
    <row r="520" spans="8:8" ht="14.25" customHeight="1" x14ac:dyDescent="0.3">
      <c r="H520" s="168"/>
    </row>
    <row r="521" spans="8:8" ht="14.25" customHeight="1" x14ac:dyDescent="0.3">
      <c r="H521" s="168"/>
    </row>
    <row r="522" spans="8:8" ht="14.25" customHeight="1" x14ac:dyDescent="0.3">
      <c r="H522" s="168"/>
    </row>
    <row r="523" spans="8:8" ht="14.25" customHeight="1" x14ac:dyDescent="0.3">
      <c r="H523" s="168"/>
    </row>
    <row r="524" spans="8:8" ht="14.25" customHeight="1" x14ac:dyDescent="0.3">
      <c r="H524" s="168"/>
    </row>
    <row r="525" spans="8:8" ht="14.25" customHeight="1" x14ac:dyDescent="0.3">
      <c r="H525" s="168"/>
    </row>
    <row r="526" spans="8:8" ht="14.25" customHeight="1" x14ac:dyDescent="0.3">
      <c r="H526" s="168"/>
    </row>
    <row r="527" spans="8:8" ht="14.25" customHeight="1" x14ac:dyDescent="0.3">
      <c r="H527" s="168"/>
    </row>
    <row r="528" spans="8:8" ht="14.25" customHeight="1" x14ac:dyDescent="0.3">
      <c r="H528" s="168"/>
    </row>
    <row r="529" spans="8:8" ht="14.25" customHeight="1" x14ac:dyDescent="0.3">
      <c r="H529" s="168"/>
    </row>
    <row r="530" spans="8:8" ht="14.25" customHeight="1" x14ac:dyDescent="0.3">
      <c r="H530" s="168"/>
    </row>
    <row r="531" spans="8:8" ht="14.25" customHeight="1" x14ac:dyDescent="0.3">
      <c r="H531" s="168"/>
    </row>
    <row r="532" spans="8:8" ht="14.25" customHeight="1" x14ac:dyDescent="0.3">
      <c r="H532" s="168"/>
    </row>
    <row r="533" spans="8:8" ht="14.25" customHeight="1" x14ac:dyDescent="0.3">
      <c r="H533" s="168"/>
    </row>
    <row r="534" spans="8:8" ht="14.25" customHeight="1" x14ac:dyDescent="0.3">
      <c r="H534" s="168"/>
    </row>
    <row r="535" spans="8:8" ht="14.25" customHeight="1" x14ac:dyDescent="0.3">
      <c r="H535" s="168"/>
    </row>
    <row r="536" spans="8:8" ht="14.25" customHeight="1" x14ac:dyDescent="0.3">
      <c r="H536" s="168"/>
    </row>
    <row r="537" spans="8:8" ht="14.25" customHeight="1" x14ac:dyDescent="0.3">
      <c r="H537" s="168"/>
    </row>
    <row r="538" spans="8:8" ht="14.25" customHeight="1" x14ac:dyDescent="0.3">
      <c r="H538" s="168"/>
    </row>
    <row r="539" spans="8:8" ht="14.25" customHeight="1" x14ac:dyDescent="0.3">
      <c r="H539" s="168"/>
    </row>
    <row r="540" spans="8:8" ht="14.25" customHeight="1" x14ac:dyDescent="0.3">
      <c r="H540" s="168"/>
    </row>
    <row r="541" spans="8:8" ht="14.25" customHeight="1" x14ac:dyDescent="0.3">
      <c r="H541" s="168"/>
    </row>
    <row r="542" spans="8:8" ht="14.25" customHeight="1" x14ac:dyDescent="0.3">
      <c r="H542" s="168"/>
    </row>
    <row r="543" spans="8:8" ht="14.25" customHeight="1" x14ac:dyDescent="0.3">
      <c r="H543" s="168"/>
    </row>
    <row r="544" spans="8:8" ht="14.25" customHeight="1" x14ac:dyDescent="0.3">
      <c r="H544" s="168"/>
    </row>
    <row r="545" spans="8:8" ht="14.25" customHeight="1" x14ac:dyDescent="0.3">
      <c r="H545" s="168"/>
    </row>
    <row r="546" spans="8:8" ht="14.25" customHeight="1" x14ac:dyDescent="0.3">
      <c r="H546" s="168"/>
    </row>
    <row r="547" spans="8:8" ht="14.25" customHeight="1" x14ac:dyDescent="0.3">
      <c r="H547" s="168"/>
    </row>
    <row r="548" spans="8:8" ht="14.25" customHeight="1" x14ac:dyDescent="0.3">
      <c r="H548" s="168"/>
    </row>
    <row r="549" spans="8:8" ht="14.25" customHeight="1" x14ac:dyDescent="0.3">
      <c r="H549" s="168"/>
    </row>
    <row r="550" spans="8:8" ht="14.25" customHeight="1" x14ac:dyDescent="0.3">
      <c r="H550" s="168"/>
    </row>
    <row r="551" spans="8:8" ht="14.25" customHeight="1" x14ac:dyDescent="0.3">
      <c r="H551" s="168"/>
    </row>
    <row r="552" spans="8:8" ht="14.25" customHeight="1" x14ac:dyDescent="0.3">
      <c r="H552" s="168"/>
    </row>
    <row r="553" spans="8:8" ht="14.25" customHeight="1" x14ac:dyDescent="0.3">
      <c r="H553" s="168"/>
    </row>
    <row r="554" spans="8:8" ht="14.25" customHeight="1" x14ac:dyDescent="0.3">
      <c r="H554" s="168"/>
    </row>
    <row r="555" spans="8:8" ht="14.25" customHeight="1" x14ac:dyDescent="0.3">
      <c r="H555" s="168"/>
    </row>
    <row r="556" spans="8:8" ht="14.25" customHeight="1" x14ac:dyDescent="0.3">
      <c r="H556" s="168"/>
    </row>
    <row r="557" spans="8:8" ht="14.25" customHeight="1" x14ac:dyDescent="0.3">
      <c r="H557" s="168"/>
    </row>
    <row r="558" spans="8:8" ht="14.25" customHeight="1" x14ac:dyDescent="0.3">
      <c r="H558" s="168"/>
    </row>
    <row r="559" spans="8:8" ht="14.25" customHeight="1" x14ac:dyDescent="0.3">
      <c r="H559" s="168"/>
    </row>
    <row r="560" spans="8:8" ht="14.25" customHeight="1" x14ac:dyDescent="0.3">
      <c r="H560" s="168"/>
    </row>
    <row r="561" spans="8:8" ht="14.25" customHeight="1" x14ac:dyDescent="0.3">
      <c r="H561" s="168"/>
    </row>
    <row r="562" spans="8:8" ht="14.25" customHeight="1" x14ac:dyDescent="0.3">
      <c r="H562" s="168"/>
    </row>
    <row r="563" spans="8:8" ht="14.25" customHeight="1" x14ac:dyDescent="0.3">
      <c r="H563" s="168"/>
    </row>
    <row r="564" spans="8:8" ht="14.25" customHeight="1" x14ac:dyDescent="0.3">
      <c r="H564" s="168"/>
    </row>
    <row r="565" spans="8:8" ht="14.25" customHeight="1" x14ac:dyDescent="0.3">
      <c r="H565" s="168"/>
    </row>
    <row r="566" spans="8:8" ht="14.25" customHeight="1" x14ac:dyDescent="0.3">
      <c r="H566" s="168"/>
    </row>
    <row r="567" spans="8:8" ht="14.25" customHeight="1" x14ac:dyDescent="0.3">
      <c r="H567" s="168"/>
    </row>
    <row r="568" spans="8:8" ht="14.25" customHeight="1" x14ac:dyDescent="0.3">
      <c r="H568" s="168"/>
    </row>
    <row r="569" spans="8:8" ht="14.25" customHeight="1" x14ac:dyDescent="0.3">
      <c r="H569" s="168"/>
    </row>
    <row r="570" spans="8:8" ht="14.25" customHeight="1" x14ac:dyDescent="0.3">
      <c r="H570" s="168"/>
    </row>
    <row r="571" spans="8:8" ht="14.25" customHeight="1" x14ac:dyDescent="0.3">
      <c r="H571" s="168"/>
    </row>
    <row r="572" spans="8:8" ht="14.25" customHeight="1" x14ac:dyDescent="0.3">
      <c r="H572" s="168"/>
    </row>
    <row r="573" spans="8:8" ht="14.25" customHeight="1" x14ac:dyDescent="0.3">
      <c r="H573" s="168"/>
    </row>
    <row r="574" spans="8:8" ht="14.25" customHeight="1" x14ac:dyDescent="0.3">
      <c r="H574" s="168"/>
    </row>
    <row r="575" spans="8:8" ht="14.25" customHeight="1" x14ac:dyDescent="0.3">
      <c r="H575" s="168"/>
    </row>
    <row r="576" spans="8:8" ht="14.25" customHeight="1" x14ac:dyDescent="0.3">
      <c r="H576" s="168"/>
    </row>
    <row r="577" spans="8:8" ht="14.25" customHeight="1" x14ac:dyDescent="0.3">
      <c r="H577" s="168"/>
    </row>
    <row r="578" spans="8:8" ht="14.25" customHeight="1" x14ac:dyDescent="0.3">
      <c r="H578" s="168"/>
    </row>
    <row r="579" spans="8:8" ht="14.25" customHeight="1" x14ac:dyDescent="0.3">
      <c r="H579" s="168"/>
    </row>
    <row r="580" spans="8:8" ht="14.25" customHeight="1" x14ac:dyDescent="0.3">
      <c r="H580" s="168"/>
    </row>
    <row r="581" spans="8:8" ht="14.25" customHeight="1" x14ac:dyDescent="0.3">
      <c r="H581" s="168"/>
    </row>
    <row r="582" spans="8:8" ht="14.25" customHeight="1" x14ac:dyDescent="0.3">
      <c r="H582" s="168"/>
    </row>
    <row r="583" spans="8:8" ht="14.25" customHeight="1" x14ac:dyDescent="0.3">
      <c r="H583" s="168"/>
    </row>
    <row r="584" spans="8:8" ht="14.25" customHeight="1" x14ac:dyDescent="0.3">
      <c r="H584" s="168"/>
    </row>
    <row r="585" spans="8:8" ht="14.25" customHeight="1" x14ac:dyDescent="0.3">
      <c r="H585" s="168"/>
    </row>
    <row r="586" spans="8:8" ht="14.25" customHeight="1" x14ac:dyDescent="0.3">
      <c r="H586" s="168"/>
    </row>
    <row r="587" spans="8:8" ht="14.25" customHeight="1" x14ac:dyDescent="0.3">
      <c r="H587" s="168"/>
    </row>
    <row r="588" spans="8:8" ht="14.25" customHeight="1" x14ac:dyDescent="0.3">
      <c r="H588" s="168"/>
    </row>
    <row r="589" spans="8:8" ht="14.25" customHeight="1" x14ac:dyDescent="0.3">
      <c r="H589" s="168"/>
    </row>
    <row r="590" spans="8:8" ht="14.25" customHeight="1" x14ac:dyDescent="0.3">
      <c r="H590" s="168"/>
    </row>
    <row r="591" spans="8:8" ht="14.25" customHeight="1" x14ac:dyDescent="0.3">
      <c r="H591" s="168"/>
    </row>
    <row r="592" spans="8:8" ht="14.25" customHeight="1" x14ac:dyDescent="0.3">
      <c r="H592" s="168"/>
    </row>
    <row r="593" spans="8:8" ht="14.25" customHeight="1" x14ac:dyDescent="0.3">
      <c r="H593" s="168"/>
    </row>
    <row r="594" spans="8:8" ht="14.25" customHeight="1" x14ac:dyDescent="0.3">
      <c r="H594" s="168"/>
    </row>
    <row r="595" spans="8:8" ht="14.25" customHeight="1" x14ac:dyDescent="0.3">
      <c r="H595" s="168"/>
    </row>
    <row r="596" spans="8:8" ht="14.25" customHeight="1" x14ac:dyDescent="0.3">
      <c r="H596" s="168"/>
    </row>
    <row r="597" spans="8:8" ht="14.25" customHeight="1" x14ac:dyDescent="0.3">
      <c r="H597" s="168"/>
    </row>
    <row r="598" spans="8:8" ht="14.25" customHeight="1" x14ac:dyDescent="0.3">
      <c r="H598" s="168"/>
    </row>
    <row r="599" spans="8:8" ht="14.25" customHeight="1" x14ac:dyDescent="0.3">
      <c r="H599" s="168"/>
    </row>
    <row r="600" spans="8:8" ht="14.25" customHeight="1" x14ac:dyDescent="0.3">
      <c r="H600" s="168"/>
    </row>
    <row r="601" spans="8:8" ht="14.25" customHeight="1" x14ac:dyDescent="0.3">
      <c r="H601" s="168"/>
    </row>
    <row r="602" spans="8:8" ht="14.25" customHeight="1" x14ac:dyDescent="0.3">
      <c r="H602" s="168"/>
    </row>
    <row r="603" spans="8:8" ht="14.25" customHeight="1" x14ac:dyDescent="0.3">
      <c r="H603" s="168"/>
    </row>
    <row r="604" spans="8:8" ht="14.25" customHeight="1" x14ac:dyDescent="0.3">
      <c r="H604" s="168"/>
    </row>
    <row r="605" spans="8:8" ht="14.25" customHeight="1" x14ac:dyDescent="0.3">
      <c r="H605" s="168"/>
    </row>
    <row r="606" spans="8:8" ht="14.25" customHeight="1" x14ac:dyDescent="0.3">
      <c r="H606" s="168"/>
    </row>
    <row r="607" spans="8:8" ht="14.25" customHeight="1" x14ac:dyDescent="0.3">
      <c r="H607" s="168"/>
    </row>
    <row r="608" spans="8:8" ht="14.25" customHeight="1" x14ac:dyDescent="0.3">
      <c r="H608" s="168"/>
    </row>
    <row r="609" spans="8:8" ht="14.25" customHeight="1" x14ac:dyDescent="0.3">
      <c r="H609" s="168"/>
    </row>
    <row r="610" spans="8:8" ht="14.25" customHeight="1" x14ac:dyDescent="0.3">
      <c r="H610" s="168"/>
    </row>
    <row r="611" spans="8:8" ht="14.25" customHeight="1" x14ac:dyDescent="0.3">
      <c r="H611" s="168"/>
    </row>
    <row r="612" spans="8:8" ht="14.25" customHeight="1" x14ac:dyDescent="0.3">
      <c r="H612" s="168"/>
    </row>
    <row r="613" spans="8:8" ht="14.25" customHeight="1" x14ac:dyDescent="0.3">
      <c r="H613" s="168"/>
    </row>
    <row r="614" spans="8:8" ht="14.25" customHeight="1" x14ac:dyDescent="0.3">
      <c r="H614" s="168"/>
    </row>
    <row r="615" spans="8:8" ht="14.25" customHeight="1" x14ac:dyDescent="0.3">
      <c r="H615" s="168"/>
    </row>
    <row r="616" spans="8:8" ht="14.25" customHeight="1" x14ac:dyDescent="0.3">
      <c r="H616" s="168"/>
    </row>
    <row r="617" spans="8:8" ht="14.25" customHeight="1" x14ac:dyDescent="0.3">
      <c r="H617" s="168"/>
    </row>
    <row r="618" spans="8:8" ht="14.25" customHeight="1" x14ac:dyDescent="0.3">
      <c r="H618" s="168"/>
    </row>
    <row r="619" spans="8:8" ht="14.25" customHeight="1" x14ac:dyDescent="0.3">
      <c r="H619" s="168"/>
    </row>
    <row r="620" spans="8:8" ht="14.25" customHeight="1" x14ac:dyDescent="0.3">
      <c r="H620" s="168"/>
    </row>
    <row r="621" spans="8:8" ht="14.25" customHeight="1" x14ac:dyDescent="0.3">
      <c r="H621" s="168"/>
    </row>
    <row r="622" spans="8:8" ht="14.25" customHeight="1" x14ac:dyDescent="0.3">
      <c r="H622" s="168"/>
    </row>
    <row r="623" spans="8:8" ht="14.25" customHeight="1" x14ac:dyDescent="0.3">
      <c r="H623" s="168"/>
    </row>
    <row r="624" spans="8:8" ht="14.25" customHeight="1" x14ac:dyDescent="0.3">
      <c r="H624" s="168"/>
    </row>
    <row r="625" spans="8:8" ht="14.25" customHeight="1" x14ac:dyDescent="0.3">
      <c r="H625" s="168"/>
    </row>
    <row r="626" spans="8:8" ht="14.25" customHeight="1" x14ac:dyDescent="0.3">
      <c r="H626" s="168"/>
    </row>
    <row r="627" spans="8:8" ht="14.25" customHeight="1" x14ac:dyDescent="0.3">
      <c r="H627" s="168"/>
    </row>
    <row r="628" spans="8:8" ht="14.25" customHeight="1" x14ac:dyDescent="0.3">
      <c r="H628" s="168"/>
    </row>
    <row r="629" spans="8:8" ht="14.25" customHeight="1" x14ac:dyDescent="0.3">
      <c r="H629" s="168"/>
    </row>
    <row r="630" spans="8:8" ht="14.25" customHeight="1" x14ac:dyDescent="0.3">
      <c r="H630" s="168"/>
    </row>
    <row r="631" spans="8:8" ht="14.25" customHeight="1" x14ac:dyDescent="0.3">
      <c r="H631" s="168"/>
    </row>
    <row r="632" spans="8:8" ht="14.25" customHeight="1" x14ac:dyDescent="0.3">
      <c r="H632" s="168"/>
    </row>
    <row r="633" spans="8:8" ht="14.25" customHeight="1" x14ac:dyDescent="0.3">
      <c r="H633" s="168"/>
    </row>
    <row r="634" spans="8:8" ht="14.25" customHeight="1" x14ac:dyDescent="0.3">
      <c r="H634" s="168"/>
    </row>
    <row r="635" spans="8:8" ht="14.25" customHeight="1" x14ac:dyDescent="0.3">
      <c r="H635" s="168"/>
    </row>
    <row r="636" spans="8:8" ht="14.25" customHeight="1" x14ac:dyDescent="0.3">
      <c r="H636" s="168"/>
    </row>
    <row r="637" spans="8:8" ht="14.25" customHeight="1" x14ac:dyDescent="0.3">
      <c r="H637" s="168"/>
    </row>
    <row r="638" spans="8:8" ht="14.25" customHeight="1" x14ac:dyDescent="0.3">
      <c r="H638" s="168"/>
    </row>
    <row r="639" spans="8:8" ht="14.25" customHeight="1" x14ac:dyDescent="0.3">
      <c r="H639" s="168"/>
    </row>
    <row r="640" spans="8:8" ht="14.25" customHeight="1" x14ac:dyDescent="0.3">
      <c r="H640" s="168"/>
    </row>
    <row r="641" spans="8:8" ht="14.25" customHeight="1" x14ac:dyDescent="0.3">
      <c r="H641" s="168"/>
    </row>
    <row r="642" spans="8:8" ht="14.25" customHeight="1" x14ac:dyDescent="0.3">
      <c r="H642" s="168"/>
    </row>
    <row r="643" spans="8:8" ht="14.25" customHeight="1" x14ac:dyDescent="0.3">
      <c r="H643" s="168"/>
    </row>
    <row r="644" spans="8:8" ht="14.25" customHeight="1" x14ac:dyDescent="0.3">
      <c r="H644" s="168"/>
    </row>
    <row r="645" spans="8:8" ht="14.25" customHeight="1" x14ac:dyDescent="0.3">
      <c r="H645" s="168"/>
    </row>
    <row r="646" spans="8:8" ht="14.25" customHeight="1" x14ac:dyDescent="0.3">
      <c r="H646" s="168"/>
    </row>
    <row r="647" spans="8:8" ht="14.25" customHeight="1" x14ac:dyDescent="0.3">
      <c r="H647" s="168"/>
    </row>
    <row r="648" spans="8:8" ht="14.25" customHeight="1" x14ac:dyDescent="0.3">
      <c r="H648" s="168"/>
    </row>
    <row r="649" spans="8:8" ht="14.25" customHeight="1" x14ac:dyDescent="0.3">
      <c r="H649" s="168"/>
    </row>
    <row r="650" spans="8:8" ht="14.25" customHeight="1" x14ac:dyDescent="0.3">
      <c r="H650" s="168"/>
    </row>
    <row r="651" spans="8:8" ht="14.25" customHeight="1" x14ac:dyDescent="0.3">
      <c r="H651" s="168"/>
    </row>
    <row r="652" spans="8:8" ht="14.25" customHeight="1" x14ac:dyDescent="0.3">
      <c r="H652" s="168"/>
    </row>
    <row r="653" spans="8:8" ht="14.25" customHeight="1" x14ac:dyDescent="0.3">
      <c r="H653" s="168"/>
    </row>
    <row r="654" spans="8:8" ht="14.25" customHeight="1" x14ac:dyDescent="0.3">
      <c r="H654" s="168"/>
    </row>
    <row r="655" spans="8:8" ht="14.25" customHeight="1" x14ac:dyDescent="0.3">
      <c r="H655" s="168"/>
    </row>
    <row r="656" spans="8:8" ht="14.25" customHeight="1" x14ac:dyDescent="0.3">
      <c r="H656" s="168"/>
    </row>
    <row r="657" spans="8:8" ht="14.25" customHeight="1" x14ac:dyDescent="0.3">
      <c r="H657" s="168"/>
    </row>
    <row r="658" spans="8:8" ht="14.25" customHeight="1" x14ac:dyDescent="0.3">
      <c r="H658" s="168"/>
    </row>
    <row r="659" spans="8:8" ht="14.25" customHeight="1" x14ac:dyDescent="0.3">
      <c r="H659" s="168"/>
    </row>
    <row r="660" spans="8:8" ht="14.25" customHeight="1" x14ac:dyDescent="0.3">
      <c r="H660" s="168"/>
    </row>
    <row r="661" spans="8:8" ht="14.25" customHeight="1" x14ac:dyDescent="0.3">
      <c r="H661" s="168"/>
    </row>
    <row r="662" spans="8:8" ht="14.25" customHeight="1" x14ac:dyDescent="0.3">
      <c r="H662" s="168"/>
    </row>
    <row r="663" spans="8:8" ht="14.25" customHeight="1" x14ac:dyDescent="0.3">
      <c r="H663" s="168"/>
    </row>
    <row r="664" spans="8:8" ht="14.25" customHeight="1" x14ac:dyDescent="0.3">
      <c r="H664" s="168"/>
    </row>
    <row r="665" spans="8:8" ht="14.25" customHeight="1" x14ac:dyDescent="0.3">
      <c r="H665" s="168"/>
    </row>
    <row r="666" spans="8:8" ht="14.25" customHeight="1" x14ac:dyDescent="0.3">
      <c r="H666" s="168"/>
    </row>
    <row r="667" spans="8:8" ht="14.25" customHeight="1" x14ac:dyDescent="0.3">
      <c r="H667" s="168"/>
    </row>
    <row r="668" spans="8:8" ht="14.25" customHeight="1" x14ac:dyDescent="0.3">
      <c r="H668" s="168"/>
    </row>
    <row r="669" spans="8:8" ht="14.25" customHeight="1" x14ac:dyDescent="0.3">
      <c r="H669" s="168"/>
    </row>
    <row r="670" spans="8:8" ht="14.25" customHeight="1" x14ac:dyDescent="0.3">
      <c r="H670" s="168"/>
    </row>
    <row r="671" spans="8:8" ht="14.25" customHeight="1" x14ac:dyDescent="0.3">
      <c r="H671" s="168"/>
    </row>
    <row r="672" spans="8:8" ht="14.25" customHeight="1" x14ac:dyDescent="0.3">
      <c r="H672" s="168"/>
    </row>
    <row r="673" spans="8:8" ht="14.25" customHeight="1" x14ac:dyDescent="0.3">
      <c r="H673" s="168"/>
    </row>
    <row r="674" spans="8:8" ht="14.25" customHeight="1" x14ac:dyDescent="0.3">
      <c r="H674" s="168"/>
    </row>
    <row r="675" spans="8:8" ht="14.25" customHeight="1" x14ac:dyDescent="0.3">
      <c r="H675" s="168"/>
    </row>
    <row r="676" spans="8:8" ht="14.25" customHeight="1" x14ac:dyDescent="0.3">
      <c r="H676" s="168"/>
    </row>
    <row r="677" spans="8:8" ht="14.25" customHeight="1" x14ac:dyDescent="0.3">
      <c r="H677" s="168"/>
    </row>
    <row r="678" spans="8:8" ht="14.25" customHeight="1" x14ac:dyDescent="0.3">
      <c r="H678" s="168"/>
    </row>
    <row r="679" spans="8:8" ht="14.25" customHeight="1" x14ac:dyDescent="0.3">
      <c r="H679" s="168"/>
    </row>
    <row r="680" spans="8:8" ht="14.25" customHeight="1" x14ac:dyDescent="0.3">
      <c r="H680" s="168"/>
    </row>
    <row r="681" spans="8:8" ht="14.25" customHeight="1" x14ac:dyDescent="0.3">
      <c r="H681" s="168"/>
    </row>
    <row r="682" spans="8:8" ht="14.25" customHeight="1" x14ac:dyDescent="0.3">
      <c r="H682" s="168"/>
    </row>
    <row r="683" spans="8:8" ht="14.25" customHeight="1" x14ac:dyDescent="0.3">
      <c r="H683" s="168"/>
    </row>
    <row r="684" spans="8:8" ht="14.25" customHeight="1" x14ac:dyDescent="0.3">
      <c r="H684" s="168"/>
    </row>
    <row r="685" spans="8:8" ht="14.25" customHeight="1" x14ac:dyDescent="0.3">
      <c r="H685" s="168"/>
    </row>
    <row r="686" spans="8:8" ht="14.25" customHeight="1" x14ac:dyDescent="0.3">
      <c r="H686" s="168"/>
    </row>
    <row r="687" spans="8:8" ht="14.25" customHeight="1" x14ac:dyDescent="0.3">
      <c r="H687" s="168"/>
    </row>
    <row r="688" spans="8:8" ht="14.25" customHeight="1" x14ac:dyDescent="0.3">
      <c r="H688" s="168"/>
    </row>
    <row r="689" spans="8:8" ht="14.25" customHeight="1" x14ac:dyDescent="0.3">
      <c r="H689" s="168"/>
    </row>
    <row r="690" spans="8:8" ht="14.25" customHeight="1" x14ac:dyDescent="0.3">
      <c r="H690" s="168"/>
    </row>
    <row r="691" spans="8:8" ht="14.25" customHeight="1" x14ac:dyDescent="0.3">
      <c r="H691" s="168"/>
    </row>
    <row r="692" spans="8:8" ht="14.25" customHeight="1" x14ac:dyDescent="0.3">
      <c r="H692" s="168"/>
    </row>
    <row r="693" spans="8:8" ht="14.25" customHeight="1" x14ac:dyDescent="0.3">
      <c r="H693" s="168"/>
    </row>
    <row r="694" spans="8:8" ht="14.25" customHeight="1" x14ac:dyDescent="0.3">
      <c r="H694" s="168"/>
    </row>
    <row r="695" spans="8:8" ht="14.25" customHeight="1" x14ac:dyDescent="0.3">
      <c r="H695" s="168"/>
    </row>
    <row r="696" spans="8:8" ht="14.25" customHeight="1" x14ac:dyDescent="0.3">
      <c r="H696" s="168"/>
    </row>
    <row r="697" spans="8:8" ht="14.25" customHeight="1" x14ac:dyDescent="0.3">
      <c r="H697" s="168"/>
    </row>
    <row r="698" spans="8:8" ht="14.25" customHeight="1" x14ac:dyDescent="0.3">
      <c r="H698" s="168"/>
    </row>
    <row r="699" spans="8:8" ht="14.25" customHeight="1" x14ac:dyDescent="0.3">
      <c r="H699" s="168"/>
    </row>
    <row r="700" spans="8:8" ht="14.25" customHeight="1" x14ac:dyDescent="0.3">
      <c r="H700" s="168"/>
    </row>
    <row r="701" spans="8:8" ht="14.25" customHeight="1" x14ac:dyDescent="0.3">
      <c r="H701" s="168"/>
    </row>
    <row r="702" spans="8:8" ht="14.25" customHeight="1" x14ac:dyDescent="0.3">
      <c r="H702" s="168"/>
    </row>
    <row r="703" spans="8:8" ht="14.25" customHeight="1" x14ac:dyDescent="0.3">
      <c r="H703" s="168"/>
    </row>
    <row r="704" spans="8:8" ht="14.25" customHeight="1" x14ac:dyDescent="0.3">
      <c r="H704" s="168"/>
    </row>
    <row r="705" spans="8:8" ht="14.25" customHeight="1" x14ac:dyDescent="0.3">
      <c r="H705" s="168"/>
    </row>
    <row r="706" spans="8:8" ht="14.25" customHeight="1" x14ac:dyDescent="0.3">
      <c r="H706" s="168"/>
    </row>
    <row r="707" spans="8:8" ht="14.25" customHeight="1" x14ac:dyDescent="0.3">
      <c r="H707" s="168"/>
    </row>
    <row r="708" spans="8:8" ht="14.25" customHeight="1" x14ac:dyDescent="0.3">
      <c r="H708" s="168"/>
    </row>
    <row r="709" spans="8:8" ht="14.25" customHeight="1" x14ac:dyDescent="0.3">
      <c r="H709" s="168"/>
    </row>
    <row r="710" spans="8:8" ht="14.25" customHeight="1" x14ac:dyDescent="0.3">
      <c r="H710" s="168"/>
    </row>
    <row r="711" spans="8:8" ht="14.25" customHeight="1" x14ac:dyDescent="0.3">
      <c r="H711" s="168"/>
    </row>
    <row r="712" spans="8:8" ht="14.25" customHeight="1" x14ac:dyDescent="0.3">
      <c r="H712" s="168"/>
    </row>
    <row r="713" spans="8:8" ht="14.25" customHeight="1" x14ac:dyDescent="0.3">
      <c r="H713" s="168"/>
    </row>
    <row r="714" spans="8:8" ht="14.25" customHeight="1" x14ac:dyDescent="0.3">
      <c r="H714" s="168"/>
    </row>
    <row r="715" spans="8:8" ht="14.25" customHeight="1" x14ac:dyDescent="0.3">
      <c r="H715" s="168"/>
    </row>
    <row r="716" spans="8:8" ht="14.25" customHeight="1" x14ac:dyDescent="0.3">
      <c r="H716" s="168"/>
    </row>
    <row r="717" spans="8:8" ht="14.25" customHeight="1" x14ac:dyDescent="0.3">
      <c r="H717" s="168"/>
    </row>
    <row r="718" spans="8:8" ht="14.25" customHeight="1" x14ac:dyDescent="0.3">
      <c r="H718" s="168"/>
    </row>
    <row r="719" spans="8:8" ht="14.25" customHeight="1" x14ac:dyDescent="0.3">
      <c r="H719" s="168"/>
    </row>
    <row r="720" spans="8:8" ht="14.25" customHeight="1" x14ac:dyDescent="0.3">
      <c r="H720" s="168"/>
    </row>
    <row r="721" spans="8:8" ht="14.25" customHeight="1" x14ac:dyDescent="0.3">
      <c r="H721" s="168"/>
    </row>
    <row r="722" spans="8:8" ht="14.25" customHeight="1" x14ac:dyDescent="0.3">
      <c r="H722" s="168"/>
    </row>
    <row r="723" spans="8:8" ht="14.25" customHeight="1" x14ac:dyDescent="0.3">
      <c r="H723" s="168"/>
    </row>
    <row r="724" spans="8:8" ht="14.25" customHeight="1" x14ac:dyDescent="0.3">
      <c r="H724" s="168"/>
    </row>
    <row r="725" spans="8:8" ht="14.25" customHeight="1" x14ac:dyDescent="0.3">
      <c r="H725" s="168"/>
    </row>
    <row r="726" spans="8:8" ht="14.25" customHeight="1" x14ac:dyDescent="0.3">
      <c r="H726" s="168"/>
    </row>
    <row r="727" spans="8:8" ht="14.25" customHeight="1" x14ac:dyDescent="0.3">
      <c r="H727" s="168"/>
    </row>
    <row r="728" spans="8:8" ht="14.25" customHeight="1" x14ac:dyDescent="0.3">
      <c r="H728" s="168"/>
    </row>
    <row r="729" spans="8:8" ht="14.25" customHeight="1" x14ac:dyDescent="0.3">
      <c r="H729" s="168"/>
    </row>
    <row r="730" spans="8:8" ht="14.25" customHeight="1" x14ac:dyDescent="0.3">
      <c r="H730" s="168"/>
    </row>
    <row r="731" spans="8:8" ht="14.25" customHeight="1" x14ac:dyDescent="0.3">
      <c r="H731" s="168"/>
    </row>
    <row r="732" spans="8:8" ht="14.25" customHeight="1" x14ac:dyDescent="0.3">
      <c r="H732" s="168"/>
    </row>
    <row r="733" spans="8:8" ht="14.25" customHeight="1" x14ac:dyDescent="0.3">
      <c r="H733" s="168"/>
    </row>
    <row r="734" spans="8:8" ht="14.25" customHeight="1" x14ac:dyDescent="0.3">
      <c r="H734" s="168"/>
    </row>
    <row r="735" spans="8:8" ht="14.25" customHeight="1" x14ac:dyDescent="0.3">
      <c r="H735" s="168"/>
    </row>
    <row r="736" spans="8:8" ht="14.25" customHeight="1" x14ac:dyDescent="0.3">
      <c r="H736" s="168"/>
    </row>
    <row r="737" spans="8:8" ht="14.25" customHeight="1" x14ac:dyDescent="0.3">
      <c r="H737" s="168"/>
    </row>
    <row r="738" spans="8:8" ht="14.25" customHeight="1" x14ac:dyDescent="0.3">
      <c r="H738" s="168"/>
    </row>
    <row r="739" spans="8:8" ht="14.25" customHeight="1" x14ac:dyDescent="0.3">
      <c r="H739" s="168"/>
    </row>
    <row r="740" spans="8:8" ht="14.25" customHeight="1" x14ac:dyDescent="0.3">
      <c r="H740" s="168"/>
    </row>
    <row r="741" spans="8:8" ht="14.25" customHeight="1" x14ac:dyDescent="0.3">
      <c r="H741" s="168"/>
    </row>
    <row r="742" spans="8:8" ht="14.25" customHeight="1" x14ac:dyDescent="0.3">
      <c r="H742" s="168"/>
    </row>
    <row r="743" spans="8:8" ht="14.25" customHeight="1" x14ac:dyDescent="0.3">
      <c r="H743" s="168"/>
    </row>
    <row r="744" spans="8:8" ht="14.25" customHeight="1" x14ac:dyDescent="0.3">
      <c r="H744" s="168"/>
    </row>
    <row r="745" spans="8:8" ht="14.25" customHeight="1" x14ac:dyDescent="0.3">
      <c r="H745" s="168"/>
    </row>
    <row r="746" spans="8:8" ht="14.25" customHeight="1" x14ac:dyDescent="0.3">
      <c r="H746" s="168"/>
    </row>
    <row r="747" spans="8:8" ht="14.25" customHeight="1" x14ac:dyDescent="0.3">
      <c r="H747" s="168"/>
    </row>
    <row r="748" spans="8:8" ht="14.25" customHeight="1" x14ac:dyDescent="0.3">
      <c r="H748" s="168"/>
    </row>
    <row r="749" spans="8:8" ht="14.25" customHeight="1" x14ac:dyDescent="0.3">
      <c r="H749" s="168"/>
    </row>
    <row r="750" spans="8:8" ht="14.25" customHeight="1" x14ac:dyDescent="0.3">
      <c r="H750" s="168"/>
    </row>
    <row r="751" spans="8:8" ht="14.25" customHeight="1" x14ac:dyDescent="0.3">
      <c r="H751" s="168"/>
    </row>
    <row r="752" spans="8:8" ht="14.25" customHeight="1" x14ac:dyDescent="0.3">
      <c r="H752" s="168"/>
    </row>
    <row r="753" spans="8:8" ht="14.25" customHeight="1" x14ac:dyDescent="0.3">
      <c r="H753" s="168"/>
    </row>
    <row r="754" spans="8:8" ht="14.25" customHeight="1" x14ac:dyDescent="0.3">
      <c r="H754" s="168"/>
    </row>
    <row r="755" spans="8:8" ht="14.25" customHeight="1" x14ac:dyDescent="0.3">
      <c r="H755" s="168"/>
    </row>
    <row r="756" spans="8:8" ht="14.25" customHeight="1" x14ac:dyDescent="0.3">
      <c r="H756" s="168"/>
    </row>
    <row r="757" spans="8:8" ht="14.25" customHeight="1" x14ac:dyDescent="0.3">
      <c r="H757" s="168"/>
    </row>
    <row r="758" spans="8:8" ht="14.25" customHeight="1" x14ac:dyDescent="0.3">
      <c r="H758" s="168"/>
    </row>
    <row r="759" spans="8:8" ht="14.25" customHeight="1" x14ac:dyDescent="0.3">
      <c r="H759" s="168"/>
    </row>
    <row r="760" spans="8:8" ht="14.25" customHeight="1" x14ac:dyDescent="0.3">
      <c r="H760" s="168"/>
    </row>
    <row r="761" spans="8:8" ht="14.25" customHeight="1" x14ac:dyDescent="0.3">
      <c r="H761" s="168"/>
    </row>
    <row r="762" spans="8:8" ht="14.25" customHeight="1" x14ac:dyDescent="0.3">
      <c r="H762" s="168"/>
    </row>
    <row r="763" spans="8:8" ht="14.25" customHeight="1" x14ac:dyDescent="0.3">
      <c r="H763" s="168"/>
    </row>
    <row r="764" spans="8:8" ht="14.25" customHeight="1" x14ac:dyDescent="0.3">
      <c r="H764" s="168"/>
    </row>
    <row r="765" spans="8:8" ht="14.25" customHeight="1" x14ac:dyDescent="0.3">
      <c r="H765" s="168"/>
    </row>
    <row r="766" spans="8:8" ht="14.25" customHeight="1" x14ac:dyDescent="0.3">
      <c r="H766" s="168"/>
    </row>
    <row r="767" spans="8:8" ht="14.25" customHeight="1" x14ac:dyDescent="0.3">
      <c r="H767" s="168"/>
    </row>
    <row r="768" spans="8:8" ht="14.25" customHeight="1" x14ac:dyDescent="0.3">
      <c r="H768" s="168"/>
    </row>
    <row r="769" spans="8:8" ht="14.25" customHeight="1" x14ac:dyDescent="0.3">
      <c r="H769" s="168"/>
    </row>
    <row r="770" spans="8:8" ht="14.25" customHeight="1" x14ac:dyDescent="0.3">
      <c r="H770" s="168"/>
    </row>
    <row r="771" spans="8:8" ht="14.25" customHeight="1" x14ac:dyDescent="0.3">
      <c r="H771" s="168"/>
    </row>
    <row r="772" spans="8:8" ht="14.25" customHeight="1" x14ac:dyDescent="0.3">
      <c r="H772" s="168"/>
    </row>
    <row r="773" spans="8:8" ht="14.25" customHeight="1" x14ac:dyDescent="0.3">
      <c r="H773" s="168"/>
    </row>
    <row r="774" spans="8:8" ht="14.25" customHeight="1" x14ac:dyDescent="0.3">
      <c r="H774" s="168"/>
    </row>
    <row r="775" spans="8:8" ht="14.25" customHeight="1" x14ac:dyDescent="0.3">
      <c r="H775" s="168"/>
    </row>
    <row r="776" spans="8:8" ht="14.25" customHeight="1" x14ac:dyDescent="0.3">
      <c r="H776" s="168"/>
    </row>
    <row r="777" spans="8:8" ht="14.25" customHeight="1" x14ac:dyDescent="0.3">
      <c r="H777" s="168"/>
    </row>
    <row r="778" spans="8:8" ht="14.25" customHeight="1" x14ac:dyDescent="0.3">
      <c r="H778" s="168"/>
    </row>
    <row r="779" spans="8:8" ht="14.25" customHeight="1" x14ac:dyDescent="0.3">
      <c r="H779" s="168"/>
    </row>
    <row r="780" spans="8:8" ht="14.25" customHeight="1" x14ac:dyDescent="0.3">
      <c r="H780" s="168"/>
    </row>
    <row r="781" spans="8:8" ht="14.25" customHeight="1" x14ac:dyDescent="0.3">
      <c r="H781" s="168"/>
    </row>
    <row r="782" spans="8:8" ht="14.25" customHeight="1" x14ac:dyDescent="0.3">
      <c r="H782" s="168"/>
    </row>
    <row r="783" spans="8:8" ht="14.25" customHeight="1" x14ac:dyDescent="0.3">
      <c r="H783" s="168"/>
    </row>
    <row r="784" spans="8:8" ht="14.25" customHeight="1" x14ac:dyDescent="0.3">
      <c r="H784" s="168"/>
    </row>
    <row r="785" spans="8:8" ht="14.25" customHeight="1" x14ac:dyDescent="0.3">
      <c r="H785" s="168"/>
    </row>
    <row r="786" spans="8:8" ht="14.25" customHeight="1" x14ac:dyDescent="0.3">
      <c r="H786" s="168"/>
    </row>
    <row r="787" spans="8:8" ht="14.25" customHeight="1" x14ac:dyDescent="0.3">
      <c r="H787" s="168"/>
    </row>
    <row r="788" spans="8:8" ht="14.25" customHeight="1" x14ac:dyDescent="0.3">
      <c r="H788" s="168"/>
    </row>
    <row r="789" spans="8:8" ht="14.25" customHeight="1" x14ac:dyDescent="0.3">
      <c r="H789" s="168"/>
    </row>
    <row r="790" spans="8:8" ht="14.25" customHeight="1" x14ac:dyDescent="0.3">
      <c r="H790" s="168"/>
    </row>
    <row r="791" spans="8:8" ht="14.25" customHeight="1" x14ac:dyDescent="0.3">
      <c r="H791" s="168"/>
    </row>
    <row r="792" spans="8:8" ht="14.25" customHeight="1" x14ac:dyDescent="0.3">
      <c r="H792" s="168"/>
    </row>
    <row r="793" spans="8:8" ht="14.25" customHeight="1" x14ac:dyDescent="0.3">
      <c r="H793" s="168"/>
    </row>
    <row r="794" spans="8:8" ht="14.25" customHeight="1" x14ac:dyDescent="0.3">
      <c r="H794" s="168"/>
    </row>
    <row r="795" spans="8:8" ht="14.25" customHeight="1" x14ac:dyDescent="0.3">
      <c r="H795" s="168"/>
    </row>
    <row r="796" spans="8:8" ht="14.25" customHeight="1" x14ac:dyDescent="0.3">
      <c r="H796" s="168"/>
    </row>
    <row r="797" spans="8:8" ht="14.25" customHeight="1" x14ac:dyDescent="0.3">
      <c r="H797" s="168"/>
    </row>
    <row r="798" spans="8:8" ht="14.25" customHeight="1" x14ac:dyDescent="0.3">
      <c r="H798" s="168"/>
    </row>
    <row r="799" spans="8:8" ht="14.25" customHeight="1" x14ac:dyDescent="0.3">
      <c r="H799" s="168"/>
    </row>
    <row r="800" spans="8:8" ht="14.25" customHeight="1" x14ac:dyDescent="0.3">
      <c r="H800" s="168"/>
    </row>
    <row r="801" spans="8:8" ht="14.25" customHeight="1" x14ac:dyDescent="0.3">
      <c r="H801" s="168"/>
    </row>
    <row r="802" spans="8:8" ht="14.25" customHeight="1" x14ac:dyDescent="0.3">
      <c r="H802" s="168"/>
    </row>
    <row r="803" spans="8:8" ht="14.25" customHeight="1" x14ac:dyDescent="0.3">
      <c r="H803" s="168"/>
    </row>
    <row r="804" spans="8:8" ht="14.25" customHeight="1" x14ac:dyDescent="0.3">
      <c r="H804" s="168"/>
    </row>
    <row r="805" spans="8:8" ht="14.25" customHeight="1" x14ac:dyDescent="0.3">
      <c r="H805" s="168"/>
    </row>
    <row r="806" spans="8:8" ht="14.25" customHeight="1" x14ac:dyDescent="0.3">
      <c r="H806" s="168"/>
    </row>
    <row r="807" spans="8:8" ht="14.25" customHeight="1" x14ac:dyDescent="0.3">
      <c r="H807" s="168"/>
    </row>
    <row r="808" spans="8:8" ht="14.25" customHeight="1" x14ac:dyDescent="0.3">
      <c r="H808" s="168"/>
    </row>
    <row r="809" spans="8:8" ht="14.25" customHeight="1" x14ac:dyDescent="0.3">
      <c r="H809" s="168"/>
    </row>
    <row r="810" spans="8:8" ht="14.25" customHeight="1" x14ac:dyDescent="0.3">
      <c r="H810" s="168"/>
    </row>
    <row r="811" spans="8:8" ht="14.25" customHeight="1" x14ac:dyDescent="0.3">
      <c r="H811" s="168"/>
    </row>
    <row r="812" spans="8:8" ht="14.25" customHeight="1" x14ac:dyDescent="0.3">
      <c r="H812" s="168"/>
    </row>
    <row r="813" spans="8:8" ht="14.25" customHeight="1" x14ac:dyDescent="0.3">
      <c r="H813" s="168"/>
    </row>
    <row r="814" spans="8:8" ht="14.25" customHeight="1" x14ac:dyDescent="0.3">
      <c r="H814" s="168"/>
    </row>
    <row r="815" spans="8:8" ht="14.25" customHeight="1" x14ac:dyDescent="0.3">
      <c r="H815" s="168"/>
    </row>
    <row r="816" spans="8:8" ht="14.25" customHeight="1" x14ac:dyDescent="0.3">
      <c r="H816" s="168"/>
    </row>
    <row r="817" spans="8:8" ht="14.25" customHeight="1" x14ac:dyDescent="0.3">
      <c r="H817" s="168"/>
    </row>
    <row r="818" spans="8:8" ht="14.25" customHeight="1" x14ac:dyDescent="0.3">
      <c r="H818" s="168"/>
    </row>
    <row r="819" spans="8:8" ht="14.25" customHeight="1" x14ac:dyDescent="0.3">
      <c r="H819" s="168"/>
    </row>
    <row r="820" spans="8:8" ht="14.25" customHeight="1" x14ac:dyDescent="0.3">
      <c r="H820" s="168"/>
    </row>
    <row r="821" spans="8:8" ht="14.25" customHeight="1" x14ac:dyDescent="0.3">
      <c r="H821" s="168"/>
    </row>
    <row r="822" spans="8:8" ht="14.25" customHeight="1" x14ac:dyDescent="0.3">
      <c r="H822" s="168"/>
    </row>
    <row r="823" spans="8:8" ht="14.25" customHeight="1" x14ac:dyDescent="0.3">
      <c r="H823" s="168"/>
    </row>
    <row r="824" spans="8:8" ht="14.25" customHeight="1" x14ac:dyDescent="0.3">
      <c r="H824" s="168"/>
    </row>
    <row r="825" spans="8:8" ht="14.25" customHeight="1" x14ac:dyDescent="0.3">
      <c r="H825" s="168"/>
    </row>
    <row r="826" spans="8:8" ht="14.25" customHeight="1" x14ac:dyDescent="0.3">
      <c r="H826" s="168"/>
    </row>
    <row r="827" spans="8:8" ht="14.25" customHeight="1" x14ac:dyDescent="0.3">
      <c r="H827" s="168"/>
    </row>
    <row r="828" spans="8:8" ht="14.25" customHeight="1" x14ac:dyDescent="0.3">
      <c r="H828" s="168"/>
    </row>
    <row r="829" spans="8:8" ht="14.25" customHeight="1" x14ac:dyDescent="0.3">
      <c r="H829" s="168"/>
    </row>
    <row r="830" spans="8:8" ht="14.25" customHeight="1" x14ac:dyDescent="0.3">
      <c r="H830" s="168"/>
    </row>
    <row r="831" spans="8:8" ht="14.25" customHeight="1" x14ac:dyDescent="0.3">
      <c r="H831" s="168"/>
    </row>
    <row r="832" spans="8:8" ht="14.25" customHeight="1" x14ac:dyDescent="0.3">
      <c r="H832" s="168"/>
    </row>
    <row r="833" spans="8:8" ht="14.25" customHeight="1" x14ac:dyDescent="0.3">
      <c r="H833" s="168"/>
    </row>
    <row r="834" spans="8:8" ht="14.25" customHeight="1" x14ac:dyDescent="0.3">
      <c r="H834" s="168"/>
    </row>
    <row r="835" spans="8:8" ht="14.25" customHeight="1" x14ac:dyDescent="0.3">
      <c r="H835" s="168"/>
    </row>
    <row r="836" spans="8:8" ht="14.25" customHeight="1" x14ac:dyDescent="0.3">
      <c r="H836" s="168"/>
    </row>
    <row r="837" spans="8:8" ht="14.25" customHeight="1" x14ac:dyDescent="0.3">
      <c r="H837" s="168"/>
    </row>
    <row r="838" spans="8:8" ht="14.25" customHeight="1" x14ac:dyDescent="0.3">
      <c r="H838" s="168"/>
    </row>
    <row r="839" spans="8:8" ht="14.25" customHeight="1" x14ac:dyDescent="0.3">
      <c r="H839" s="168"/>
    </row>
    <row r="840" spans="8:8" ht="14.25" customHeight="1" x14ac:dyDescent="0.3">
      <c r="H840" s="168"/>
    </row>
    <row r="841" spans="8:8" ht="14.25" customHeight="1" x14ac:dyDescent="0.3">
      <c r="H841" s="168"/>
    </row>
    <row r="842" spans="8:8" ht="14.25" customHeight="1" x14ac:dyDescent="0.3">
      <c r="H842" s="168"/>
    </row>
    <row r="843" spans="8:8" ht="14.25" customHeight="1" x14ac:dyDescent="0.3">
      <c r="H843" s="168"/>
    </row>
    <row r="844" spans="8:8" ht="14.25" customHeight="1" x14ac:dyDescent="0.3">
      <c r="H844" s="168"/>
    </row>
    <row r="845" spans="8:8" ht="14.25" customHeight="1" x14ac:dyDescent="0.3">
      <c r="H845" s="168"/>
    </row>
    <row r="846" spans="8:8" ht="14.25" customHeight="1" x14ac:dyDescent="0.3">
      <c r="H846" s="168"/>
    </row>
    <row r="847" spans="8:8" ht="14.25" customHeight="1" x14ac:dyDescent="0.3">
      <c r="H847" s="168"/>
    </row>
    <row r="848" spans="8:8" ht="14.25" customHeight="1" x14ac:dyDescent="0.3">
      <c r="H848" s="168"/>
    </row>
    <row r="849" spans="8:8" ht="14.25" customHeight="1" x14ac:dyDescent="0.3">
      <c r="H849" s="168"/>
    </row>
    <row r="850" spans="8:8" ht="14.25" customHeight="1" x14ac:dyDescent="0.3">
      <c r="H850" s="168"/>
    </row>
    <row r="851" spans="8:8" ht="14.25" customHeight="1" x14ac:dyDescent="0.3">
      <c r="H851" s="168"/>
    </row>
    <row r="852" spans="8:8" ht="14.25" customHeight="1" x14ac:dyDescent="0.3">
      <c r="H852" s="168"/>
    </row>
    <row r="853" spans="8:8" ht="14.25" customHeight="1" x14ac:dyDescent="0.3">
      <c r="H853" s="168"/>
    </row>
    <row r="854" spans="8:8" ht="14.25" customHeight="1" x14ac:dyDescent="0.3">
      <c r="H854" s="168"/>
    </row>
    <row r="855" spans="8:8" ht="14.25" customHeight="1" x14ac:dyDescent="0.3">
      <c r="H855" s="168"/>
    </row>
    <row r="856" spans="8:8" ht="14.25" customHeight="1" x14ac:dyDescent="0.3">
      <c r="H856" s="168"/>
    </row>
    <row r="857" spans="8:8" ht="14.25" customHeight="1" x14ac:dyDescent="0.3">
      <c r="H857" s="168"/>
    </row>
    <row r="858" spans="8:8" ht="14.25" customHeight="1" x14ac:dyDescent="0.3">
      <c r="H858" s="168"/>
    </row>
    <row r="859" spans="8:8" ht="14.25" customHeight="1" x14ac:dyDescent="0.3">
      <c r="H859" s="168"/>
    </row>
    <row r="860" spans="8:8" ht="14.25" customHeight="1" x14ac:dyDescent="0.3">
      <c r="H860" s="168"/>
    </row>
    <row r="861" spans="8:8" ht="14.25" customHeight="1" x14ac:dyDescent="0.3">
      <c r="H861" s="168"/>
    </row>
    <row r="862" spans="8:8" ht="14.25" customHeight="1" x14ac:dyDescent="0.3">
      <c r="H862" s="168"/>
    </row>
    <row r="863" spans="8:8" ht="14.25" customHeight="1" x14ac:dyDescent="0.3">
      <c r="H863" s="168"/>
    </row>
    <row r="864" spans="8:8" ht="14.25" customHeight="1" x14ac:dyDescent="0.3">
      <c r="H864" s="168"/>
    </row>
    <row r="865" spans="8:8" ht="14.25" customHeight="1" x14ac:dyDescent="0.3">
      <c r="H865" s="168"/>
    </row>
    <row r="866" spans="8:8" ht="14.25" customHeight="1" x14ac:dyDescent="0.3">
      <c r="H866" s="168"/>
    </row>
    <row r="867" spans="8:8" ht="14.25" customHeight="1" x14ac:dyDescent="0.3">
      <c r="H867" s="168"/>
    </row>
    <row r="868" spans="8:8" ht="14.25" customHeight="1" x14ac:dyDescent="0.3">
      <c r="H868" s="168"/>
    </row>
    <row r="869" spans="8:8" ht="14.25" customHeight="1" x14ac:dyDescent="0.3">
      <c r="H869" s="168"/>
    </row>
    <row r="870" spans="8:8" ht="14.25" customHeight="1" x14ac:dyDescent="0.3">
      <c r="H870" s="168"/>
    </row>
    <row r="871" spans="8:8" ht="14.25" customHeight="1" x14ac:dyDescent="0.3">
      <c r="H871" s="168"/>
    </row>
    <row r="872" spans="8:8" ht="14.25" customHeight="1" x14ac:dyDescent="0.3">
      <c r="H872" s="168"/>
    </row>
    <row r="873" spans="8:8" ht="14.25" customHeight="1" x14ac:dyDescent="0.3">
      <c r="H873" s="168"/>
    </row>
    <row r="874" spans="8:8" ht="14.25" customHeight="1" x14ac:dyDescent="0.3">
      <c r="H874" s="168"/>
    </row>
    <row r="875" spans="8:8" ht="14.25" customHeight="1" x14ac:dyDescent="0.3">
      <c r="H875" s="168"/>
    </row>
    <row r="876" spans="8:8" ht="14.25" customHeight="1" x14ac:dyDescent="0.3">
      <c r="H876" s="168"/>
    </row>
    <row r="877" spans="8:8" ht="14.25" customHeight="1" x14ac:dyDescent="0.3">
      <c r="H877" s="168"/>
    </row>
    <row r="878" spans="8:8" ht="14.25" customHeight="1" x14ac:dyDescent="0.3">
      <c r="H878" s="168"/>
    </row>
    <row r="879" spans="8:8" ht="14.25" customHeight="1" x14ac:dyDescent="0.3">
      <c r="H879" s="168"/>
    </row>
    <row r="880" spans="8:8" ht="14.25" customHeight="1" x14ac:dyDescent="0.3">
      <c r="H880" s="168"/>
    </row>
    <row r="881" spans="8:8" ht="14.25" customHeight="1" x14ac:dyDescent="0.3">
      <c r="H881" s="168"/>
    </row>
    <row r="882" spans="8:8" ht="14.25" customHeight="1" x14ac:dyDescent="0.3">
      <c r="H882" s="168"/>
    </row>
    <row r="883" spans="8:8" ht="14.25" customHeight="1" x14ac:dyDescent="0.3">
      <c r="H883" s="168"/>
    </row>
    <row r="884" spans="8:8" ht="14.25" customHeight="1" x14ac:dyDescent="0.3">
      <c r="H884" s="168"/>
    </row>
    <row r="885" spans="8:8" ht="14.25" customHeight="1" x14ac:dyDescent="0.3">
      <c r="H885" s="168"/>
    </row>
    <row r="886" spans="8:8" ht="14.25" customHeight="1" x14ac:dyDescent="0.3">
      <c r="H886" s="168"/>
    </row>
    <row r="887" spans="8:8" ht="14.25" customHeight="1" x14ac:dyDescent="0.3">
      <c r="H887" s="168"/>
    </row>
    <row r="888" spans="8:8" ht="14.25" customHeight="1" x14ac:dyDescent="0.3">
      <c r="H888" s="168"/>
    </row>
    <row r="889" spans="8:8" ht="14.25" customHeight="1" x14ac:dyDescent="0.3">
      <c r="H889" s="168"/>
    </row>
    <row r="890" spans="8:8" ht="14.25" customHeight="1" x14ac:dyDescent="0.3">
      <c r="H890" s="168"/>
    </row>
    <row r="891" spans="8:8" ht="14.25" customHeight="1" x14ac:dyDescent="0.3">
      <c r="H891" s="168"/>
    </row>
    <row r="892" spans="8:8" ht="14.25" customHeight="1" x14ac:dyDescent="0.3">
      <c r="H892" s="168"/>
    </row>
    <row r="893" spans="8:8" ht="14.25" customHeight="1" x14ac:dyDescent="0.3">
      <c r="H893" s="168"/>
    </row>
    <row r="894" spans="8:8" ht="14.25" customHeight="1" x14ac:dyDescent="0.3">
      <c r="H894" s="168"/>
    </row>
    <row r="895" spans="8:8" ht="14.25" customHeight="1" x14ac:dyDescent="0.3">
      <c r="H895" s="168"/>
    </row>
    <row r="896" spans="8:8" ht="14.25" customHeight="1" x14ac:dyDescent="0.3">
      <c r="H896" s="168"/>
    </row>
    <row r="897" spans="8:8" ht="14.25" customHeight="1" x14ac:dyDescent="0.3">
      <c r="H897" s="168"/>
    </row>
    <row r="898" spans="8:8" ht="14.25" customHeight="1" x14ac:dyDescent="0.3">
      <c r="H898" s="168"/>
    </row>
    <row r="899" spans="8:8" ht="14.25" customHeight="1" x14ac:dyDescent="0.3">
      <c r="H899" s="168"/>
    </row>
    <row r="900" spans="8:8" ht="14.25" customHeight="1" x14ac:dyDescent="0.3">
      <c r="H900" s="168"/>
    </row>
    <row r="901" spans="8:8" ht="14.25" customHeight="1" x14ac:dyDescent="0.3">
      <c r="H901" s="168"/>
    </row>
    <row r="902" spans="8:8" ht="14.25" customHeight="1" x14ac:dyDescent="0.3">
      <c r="H902" s="168"/>
    </row>
    <row r="903" spans="8:8" ht="14.25" customHeight="1" x14ac:dyDescent="0.3">
      <c r="H903" s="168"/>
    </row>
    <row r="904" spans="8:8" ht="14.25" customHeight="1" x14ac:dyDescent="0.3">
      <c r="H904" s="168"/>
    </row>
    <row r="905" spans="8:8" ht="14.25" customHeight="1" x14ac:dyDescent="0.3">
      <c r="H905" s="168"/>
    </row>
    <row r="906" spans="8:8" ht="14.25" customHeight="1" x14ac:dyDescent="0.3">
      <c r="H906" s="168"/>
    </row>
    <row r="907" spans="8:8" ht="14.25" customHeight="1" x14ac:dyDescent="0.3">
      <c r="H907" s="168"/>
    </row>
    <row r="908" spans="8:8" ht="14.25" customHeight="1" x14ac:dyDescent="0.3">
      <c r="H908" s="168"/>
    </row>
    <row r="909" spans="8:8" ht="14.25" customHeight="1" x14ac:dyDescent="0.3">
      <c r="H909" s="168"/>
    </row>
    <row r="910" spans="8:8" ht="14.25" customHeight="1" x14ac:dyDescent="0.3">
      <c r="H910" s="168"/>
    </row>
    <row r="911" spans="8:8" ht="14.25" customHeight="1" x14ac:dyDescent="0.3">
      <c r="H911" s="168"/>
    </row>
    <row r="912" spans="8:8" ht="14.25" customHeight="1" x14ac:dyDescent="0.3">
      <c r="H912" s="168"/>
    </row>
    <row r="913" spans="8:8" ht="14.25" customHeight="1" x14ac:dyDescent="0.3">
      <c r="H913" s="168"/>
    </row>
    <row r="914" spans="8:8" ht="14.25" customHeight="1" x14ac:dyDescent="0.3">
      <c r="H914" s="168"/>
    </row>
    <row r="915" spans="8:8" ht="14.25" customHeight="1" x14ac:dyDescent="0.3">
      <c r="H915" s="168"/>
    </row>
    <row r="916" spans="8:8" ht="14.25" customHeight="1" x14ac:dyDescent="0.3">
      <c r="H916" s="168"/>
    </row>
    <row r="917" spans="8:8" ht="14.25" customHeight="1" x14ac:dyDescent="0.3">
      <c r="H917" s="168"/>
    </row>
    <row r="918" spans="8:8" ht="14.25" customHeight="1" x14ac:dyDescent="0.3">
      <c r="H918" s="168"/>
    </row>
    <row r="919" spans="8:8" ht="14.25" customHeight="1" x14ac:dyDescent="0.3">
      <c r="H919" s="168"/>
    </row>
    <row r="920" spans="8:8" ht="14.25" customHeight="1" x14ac:dyDescent="0.3">
      <c r="H920" s="168"/>
    </row>
    <row r="921" spans="8:8" ht="14.25" customHeight="1" x14ac:dyDescent="0.3">
      <c r="H921" s="168"/>
    </row>
    <row r="922" spans="8:8" ht="14.25" customHeight="1" x14ac:dyDescent="0.3">
      <c r="H922" s="168"/>
    </row>
    <row r="923" spans="8:8" ht="14.25" customHeight="1" x14ac:dyDescent="0.3">
      <c r="H923" s="168"/>
    </row>
    <row r="924" spans="8:8" ht="14.25" customHeight="1" x14ac:dyDescent="0.3">
      <c r="H924" s="168"/>
    </row>
    <row r="925" spans="8:8" ht="14.25" customHeight="1" x14ac:dyDescent="0.3">
      <c r="H925" s="168"/>
    </row>
    <row r="926" spans="8:8" ht="14.25" customHeight="1" x14ac:dyDescent="0.3">
      <c r="H926" s="168"/>
    </row>
    <row r="927" spans="8:8" ht="14.25" customHeight="1" x14ac:dyDescent="0.3">
      <c r="H927" s="168"/>
    </row>
    <row r="928" spans="8:8" ht="14.25" customHeight="1" x14ac:dyDescent="0.3">
      <c r="H928" s="168"/>
    </row>
    <row r="929" spans="8:8" ht="14.25" customHeight="1" x14ac:dyDescent="0.3">
      <c r="H929" s="168"/>
    </row>
    <row r="930" spans="8:8" ht="14.25" customHeight="1" x14ac:dyDescent="0.3">
      <c r="H930" s="168"/>
    </row>
    <row r="931" spans="8:8" ht="14.25" customHeight="1" x14ac:dyDescent="0.3">
      <c r="H931" s="168"/>
    </row>
    <row r="932" spans="8:8" ht="14.25" customHeight="1" x14ac:dyDescent="0.3">
      <c r="H932" s="168"/>
    </row>
    <row r="933" spans="8:8" ht="14.25" customHeight="1" x14ac:dyDescent="0.3">
      <c r="H933" s="168"/>
    </row>
    <row r="934" spans="8:8" ht="14.25" customHeight="1" x14ac:dyDescent="0.3">
      <c r="H934" s="168"/>
    </row>
    <row r="935" spans="8:8" ht="14.25" customHeight="1" x14ac:dyDescent="0.3">
      <c r="H935" s="168"/>
    </row>
    <row r="936" spans="8:8" ht="14.25" customHeight="1" x14ac:dyDescent="0.3">
      <c r="H936" s="168"/>
    </row>
    <row r="937" spans="8:8" ht="14.25" customHeight="1" x14ac:dyDescent="0.3">
      <c r="H937" s="168"/>
    </row>
    <row r="938" spans="8:8" ht="14.25" customHeight="1" x14ac:dyDescent="0.3">
      <c r="H938" s="168"/>
    </row>
    <row r="939" spans="8:8" ht="14.25" customHeight="1" x14ac:dyDescent="0.3">
      <c r="H939" s="168"/>
    </row>
    <row r="940" spans="8:8" ht="14.25" customHeight="1" x14ac:dyDescent="0.3">
      <c r="H940" s="168"/>
    </row>
    <row r="941" spans="8:8" ht="14.25" customHeight="1" x14ac:dyDescent="0.3">
      <c r="H941" s="168"/>
    </row>
    <row r="942" spans="8:8" ht="14.25" customHeight="1" x14ac:dyDescent="0.3">
      <c r="H942" s="168"/>
    </row>
    <row r="943" spans="8:8" ht="14.25" customHeight="1" x14ac:dyDescent="0.3">
      <c r="H943" s="168"/>
    </row>
    <row r="944" spans="8:8" ht="14.25" customHeight="1" x14ac:dyDescent="0.3">
      <c r="H944" s="168"/>
    </row>
    <row r="945" spans="8:8" ht="14.25" customHeight="1" x14ac:dyDescent="0.3">
      <c r="H945" s="168"/>
    </row>
    <row r="946" spans="8:8" ht="14.25" customHeight="1" x14ac:dyDescent="0.3">
      <c r="H946" s="168"/>
    </row>
    <row r="947" spans="8:8" ht="14.25" customHeight="1" x14ac:dyDescent="0.3">
      <c r="H947" s="168"/>
    </row>
    <row r="948" spans="8:8" ht="14.25" customHeight="1" x14ac:dyDescent="0.3">
      <c r="H948" s="168"/>
    </row>
    <row r="949" spans="8:8" ht="14.25" customHeight="1" x14ac:dyDescent="0.3">
      <c r="H949" s="168"/>
    </row>
    <row r="950" spans="8:8" ht="14.25" customHeight="1" x14ac:dyDescent="0.3">
      <c r="H950" s="168"/>
    </row>
    <row r="951" spans="8:8" ht="14.25" customHeight="1" x14ac:dyDescent="0.3">
      <c r="H951" s="168"/>
    </row>
    <row r="952" spans="8:8" ht="14.25" customHeight="1" x14ac:dyDescent="0.3">
      <c r="H952" s="168"/>
    </row>
    <row r="953" spans="8:8" ht="14.25" customHeight="1" x14ac:dyDescent="0.3">
      <c r="H953" s="168"/>
    </row>
    <row r="954" spans="8:8" ht="14.25" customHeight="1" x14ac:dyDescent="0.3">
      <c r="H954" s="168"/>
    </row>
    <row r="955" spans="8:8" ht="14.25" customHeight="1" x14ac:dyDescent="0.3">
      <c r="H955" s="168"/>
    </row>
    <row r="956" spans="8:8" ht="14.25" customHeight="1" x14ac:dyDescent="0.3">
      <c r="H956" s="168"/>
    </row>
    <row r="957" spans="8:8" ht="14.25" customHeight="1" x14ac:dyDescent="0.3">
      <c r="H957" s="168"/>
    </row>
    <row r="958" spans="8:8" ht="14.25" customHeight="1" x14ac:dyDescent="0.3">
      <c r="H958" s="168"/>
    </row>
    <row r="959" spans="8:8" ht="14.25" customHeight="1" x14ac:dyDescent="0.3">
      <c r="H959" s="168"/>
    </row>
    <row r="960" spans="8:8" ht="14.25" customHeight="1" x14ac:dyDescent="0.3">
      <c r="H960" s="168"/>
    </row>
    <row r="961" spans="8:8" ht="14.25" customHeight="1" x14ac:dyDescent="0.3">
      <c r="H961" s="168"/>
    </row>
    <row r="962" spans="8:8" ht="14.25" customHeight="1" x14ac:dyDescent="0.3">
      <c r="H962" s="168"/>
    </row>
    <row r="963" spans="8:8" ht="14.25" customHeight="1" x14ac:dyDescent="0.3">
      <c r="H963" s="168"/>
    </row>
    <row r="964" spans="8:8" ht="14.25" customHeight="1" x14ac:dyDescent="0.3">
      <c r="H964" s="168"/>
    </row>
    <row r="965" spans="8:8" ht="14.25" customHeight="1" x14ac:dyDescent="0.3">
      <c r="H965" s="168"/>
    </row>
    <row r="966" spans="8:8" ht="14.25" customHeight="1" x14ac:dyDescent="0.3">
      <c r="H966" s="168"/>
    </row>
    <row r="967" spans="8:8" ht="14.25" customHeight="1" x14ac:dyDescent="0.3">
      <c r="H967" s="168"/>
    </row>
    <row r="968" spans="8:8" ht="14.25" customHeight="1" x14ac:dyDescent="0.3">
      <c r="H968" s="168"/>
    </row>
    <row r="969" spans="8:8" ht="14.25" customHeight="1" x14ac:dyDescent="0.3">
      <c r="H969" s="168"/>
    </row>
    <row r="970" spans="8:8" ht="14.25" customHeight="1" x14ac:dyDescent="0.3">
      <c r="H970" s="168"/>
    </row>
    <row r="971" spans="8:8" ht="14.25" customHeight="1" x14ac:dyDescent="0.3">
      <c r="H971" s="168"/>
    </row>
    <row r="972" spans="8:8" ht="14.25" customHeight="1" x14ac:dyDescent="0.3">
      <c r="H972" s="168"/>
    </row>
    <row r="973" spans="8:8" ht="14.25" customHeight="1" x14ac:dyDescent="0.3">
      <c r="H973" s="168"/>
    </row>
    <row r="974" spans="8:8" ht="14.25" customHeight="1" x14ac:dyDescent="0.3">
      <c r="H974" s="168"/>
    </row>
    <row r="975" spans="8:8" ht="14.25" customHeight="1" x14ac:dyDescent="0.3">
      <c r="H975" s="168"/>
    </row>
    <row r="976" spans="8:8" ht="14.25" customHeight="1" x14ac:dyDescent="0.3">
      <c r="H976" s="168"/>
    </row>
    <row r="977" spans="8:8" ht="14.25" customHeight="1" x14ac:dyDescent="0.3">
      <c r="H977" s="168"/>
    </row>
    <row r="978" spans="8:8" ht="14.25" customHeight="1" x14ac:dyDescent="0.3">
      <c r="H978" s="168"/>
    </row>
    <row r="979" spans="8:8" ht="14.25" customHeight="1" x14ac:dyDescent="0.3">
      <c r="H979" s="168"/>
    </row>
    <row r="980" spans="8:8" ht="14.25" customHeight="1" x14ac:dyDescent="0.3">
      <c r="H980" s="168"/>
    </row>
    <row r="981" spans="8:8" ht="14.25" customHeight="1" x14ac:dyDescent="0.3">
      <c r="H981" s="168"/>
    </row>
    <row r="982" spans="8:8" ht="14.25" customHeight="1" x14ac:dyDescent="0.3">
      <c r="H982" s="168"/>
    </row>
    <row r="983" spans="8:8" ht="14.25" customHeight="1" x14ac:dyDescent="0.3">
      <c r="H983" s="168"/>
    </row>
    <row r="984" spans="8:8" ht="14.25" customHeight="1" x14ac:dyDescent="0.3">
      <c r="H984" s="168"/>
    </row>
    <row r="985" spans="8:8" ht="14.25" customHeight="1" x14ac:dyDescent="0.3">
      <c r="H985" s="168"/>
    </row>
    <row r="986" spans="8:8" ht="14.25" customHeight="1" x14ac:dyDescent="0.3">
      <c r="H986" s="168"/>
    </row>
    <row r="987" spans="8:8" ht="14.25" customHeight="1" x14ac:dyDescent="0.3">
      <c r="H987" s="168"/>
    </row>
    <row r="988" spans="8:8" ht="14.25" customHeight="1" x14ac:dyDescent="0.3">
      <c r="H988" s="168"/>
    </row>
    <row r="989" spans="8:8" ht="14.25" customHeight="1" x14ac:dyDescent="0.3">
      <c r="H989" s="168"/>
    </row>
    <row r="990" spans="8:8" ht="14.25" customHeight="1" x14ac:dyDescent="0.3">
      <c r="H990" s="168"/>
    </row>
    <row r="991" spans="8:8" ht="14.25" customHeight="1" x14ac:dyDescent="0.3">
      <c r="H991" s="168"/>
    </row>
    <row r="992" spans="8:8" ht="14.25" customHeight="1" x14ac:dyDescent="0.3">
      <c r="H992" s="168"/>
    </row>
    <row r="993" spans="8:8" ht="14.25" customHeight="1" x14ac:dyDescent="0.3">
      <c r="H993" s="168"/>
    </row>
    <row r="994" spans="8:8" ht="14.25" customHeight="1" x14ac:dyDescent="0.3">
      <c r="H994" s="168"/>
    </row>
    <row r="995" spans="8:8" ht="14.25" customHeight="1" x14ac:dyDescent="0.3">
      <c r="H995" s="168"/>
    </row>
    <row r="996" spans="8:8" ht="14.25" customHeight="1" x14ac:dyDescent="0.3">
      <c r="H996" s="168"/>
    </row>
    <row r="997" spans="8:8" ht="14.25" customHeight="1" x14ac:dyDescent="0.3">
      <c r="H997" s="168"/>
    </row>
    <row r="998" spans="8:8" ht="14.25" customHeight="1" x14ac:dyDescent="0.3">
      <c r="H998" s="168"/>
    </row>
    <row r="999" spans="8:8" ht="14.25" customHeight="1" x14ac:dyDescent="0.3">
      <c r="H999" s="168"/>
    </row>
    <row r="1000" spans="8:8" ht="14.25" customHeight="1" x14ac:dyDescent="0.3">
      <c r="H1000" s="168"/>
    </row>
  </sheetData>
  <mergeCells count="5">
    <mergeCell ref="B7:H7"/>
    <mergeCell ref="B11:I11"/>
    <mergeCell ref="B25:I25"/>
    <mergeCell ref="B44:H44"/>
    <mergeCell ref="B45:I45"/>
  </mergeCells>
  <dataValidations count="2">
    <dataValidation type="list" allowBlank="1" showErrorMessage="1" sqref="D13:F17 D19:F24 D27:F31 D33:F37 D39:F42" xr:uid="{00000000-0002-0000-0700-000000000000}">
      <formula1>$B$1:$B$2</formula1>
    </dataValidation>
    <dataValidation type="list" allowBlank="1" showErrorMessage="1" sqref="D12:F12 D18:F18 D26:F26 D32:F32 D38:F38" xr:uid="{00000000-0002-0000-0700-000001000000}">
      <formula1>$A$1:$A$2</formula1>
    </dataValidation>
  </dataValidations>
  <pageMargins left="0.25" right="0.25" top="0.75" bottom="0.75" header="0" footer="0"/>
  <pageSetup paperSize="9"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CC2E5"/>
    <pageSetUpPr fitToPage="1"/>
  </sheetPr>
  <dimension ref="A1:K1000"/>
  <sheetViews>
    <sheetView showGridLines="0" tabSelected="1" workbookViewId="0">
      <selection activeCell="B6" sqref="B6"/>
    </sheetView>
  </sheetViews>
  <sheetFormatPr defaultColWidth="14.44140625" defaultRowHeight="15" customHeight="1" x14ac:dyDescent="0.3"/>
  <cols>
    <col min="1" max="1" width="2.6640625" customWidth="1"/>
    <col min="2" max="2" width="8" customWidth="1"/>
    <col min="3" max="3" width="4.33203125" customWidth="1"/>
    <col min="4" max="4" width="90.33203125" customWidth="1"/>
    <col min="5" max="5" width="13.44140625" customWidth="1"/>
    <col min="6" max="6" width="61.6640625" customWidth="1"/>
    <col min="7" max="26" width="11.44140625" customWidth="1"/>
  </cols>
  <sheetData>
    <row r="1" spans="1:11" ht="14.25" customHeight="1" x14ac:dyDescent="0.3">
      <c r="A1" s="3"/>
      <c r="B1" s="187" t="s">
        <v>194</v>
      </c>
      <c r="C1" s="187"/>
      <c r="D1" s="188"/>
      <c r="E1" s="3"/>
      <c r="F1" s="188"/>
      <c r="G1" s="3"/>
      <c r="H1" s="3"/>
      <c r="I1" s="3"/>
      <c r="J1" s="3"/>
      <c r="K1" s="3"/>
    </row>
    <row r="2" spans="1:11" ht="15" customHeight="1" x14ac:dyDescent="0.3">
      <c r="A2" s="3"/>
      <c r="B2" s="187" t="s">
        <v>195</v>
      </c>
      <c r="C2" s="187"/>
      <c r="D2" s="189"/>
      <c r="E2" s="38" t="s">
        <v>18</v>
      </c>
      <c r="F2" s="190"/>
      <c r="G2" s="3"/>
      <c r="H2" s="3"/>
      <c r="I2" s="3"/>
      <c r="J2" s="3"/>
      <c r="K2" s="3"/>
    </row>
    <row r="3" spans="1:11" ht="15" customHeight="1" x14ac:dyDescent="0.3">
      <c r="A3" s="3"/>
      <c r="B3" s="187" t="s">
        <v>370</v>
      </c>
      <c r="C3" s="187"/>
      <c r="D3" s="188"/>
      <c r="E3" s="40" t="s">
        <v>19</v>
      </c>
      <c r="F3" s="190"/>
      <c r="G3" s="3"/>
      <c r="H3" s="3"/>
      <c r="I3" s="3"/>
      <c r="J3" s="3"/>
      <c r="K3" s="3"/>
    </row>
    <row r="4" spans="1:11" ht="14.25" customHeight="1" x14ac:dyDescent="0.3">
      <c r="A4" s="3"/>
      <c r="B4" s="191"/>
      <c r="C4" s="191"/>
      <c r="D4" s="188"/>
      <c r="E4" s="3"/>
      <c r="F4" s="188"/>
      <c r="G4" s="3"/>
      <c r="H4" s="3"/>
      <c r="I4" s="3"/>
      <c r="J4" s="3"/>
      <c r="K4" s="3"/>
    </row>
    <row r="5" spans="1:11" ht="14.25" customHeight="1" x14ac:dyDescent="0.3">
      <c r="A5" s="3"/>
      <c r="B5" s="191"/>
      <c r="C5" s="191"/>
      <c r="D5" s="188"/>
      <c r="E5" s="243" t="s">
        <v>196</v>
      </c>
      <c r="F5" s="291"/>
      <c r="G5" s="3"/>
      <c r="H5" s="3"/>
      <c r="I5" s="3"/>
      <c r="J5" s="3"/>
      <c r="K5" s="3"/>
    </row>
    <row r="6" spans="1:11" ht="21" customHeight="1" x14ac:dyDescent="0.3">
      <c r="A6" s="116"/>
      <c r="B6" s="292" t="s">
        <v>371</v>
      </c>
      <c r="C6" s="245"/>
      <c r="D6" s="245"/>
      <c r="E6" s="241"/>
      <c r="F6" s="293"/>
      <c r="G6" s="116"/>
      <c r="H6" s="116"/>
      <c r="I6" s="116"/>
      <c r="J6" s="116"/>
      <c r="K6" s="116"/>
    </row>
    <row r="7" spans="1:11" ht="5.25" customHeight="1" x14ac:dyDescent="0.3">
      <c r="A7" s="3"/>
      <c r="B7" s="384"/>
      <c r="C7" s="310"/>
      <c r="D7" s="310"/>
      <c r="E7" s="3"/>
      <c r="F7" s="188"/>
      <c r="G7" s="3"/>
      <c r="H7" s="3"/>
      <c r="I7" s="3"/>
      <c r="J7" s="3"/>
      <c r="K7" s="3"/>
    </row>
    <row r="8" spans="1:11" ht="83.25" customHeight="1" x14ac:dyDescent="0.3">
      <c r="A8" s="3"/>
      <c r="B8" s="385" t="s">
        <v>372</v>
      </c>
      <c r="C8" s="310"/>
      <c r="D8" s="310"/>
      <c r="E8" s="310"/>
      <c r="F8" s="310"/>
      <c r="G8" s="3"/>
      <c r="H8" s="3"/>
      <c r="I8" s="3"/>
      <c r="J8" s="3"/>
      <c r="K8" s="3"/>
    </row>
    <row r="9" spans="1:11" ht="4.5" customHeight="1" x14ac:dyDescent="0.3">
      <c r="A9" s="3"/>
      <c r="B9" s="191"/>
      <c r="C9" s="191"/>
      <c r="D9" s="193"/>
      <c r="E9" s="3"/>
      <c r="F9" s="188"/>
      <c r="G9" s="3"/>
      <c r="H9" s="3"/>
      <c r="I9" s="3"/>
      <c r="J9" s="3"/>
      <c r="K9" s="3"/>
    </row>
    <row r="10" spans="1:11" ht="28.5" customHeight="1" x14ac:dyDescent="0.3">
      <c r="A10" s="3"/>
      <c r="B10" s="379" t="s">
        <v>373</v>
      </c>
      <c r="C10" s="326"/>
      <c r="D10" s="326"/>
      <c r="E10" s="326"/>
      <c r="F10" s="326"/>
      <c r="G10" s="194"/>
      <c r="H10" s="195"/>
      <c r="I10" s="195"/>
      <c r="J10" s="3"/>
      <c r="K10" s="3"/>
    </row>
    <row r="11" spans="1:11" ht="14.25" customHeight="1" x14ac:dyDescent="0.3">
      <c r="A11" s="3"/>
      <c r="B11" s="191"/>
      <c r="C11" s="191"/>
      <c r="D11" s="188"/>
      <c r="E11" s="3"/>
      <c r="F11" s="188"/>
      <c r="G11" s="3"/>
      <c r="H11" s="3"/>
      <c r="I11" s="3"/>
      <c r="J11" s="3"/>
      <c r="K11" s="3"/>
    </row>
    <row r="12" spans="1:11" ht="26.25" customHeight="1" x14ac:dyDescent="0.3">
      <c r="A12" s="196"/>
      <c r="B12" s="197" t="s">
        <v>64</v>
      </c>
      <c r="C12" s="373" t="s">
        <v>374</v>
      </c>
      <c r="D12" s="308"/>
      <c r="E12" s="198" t="s">
        <v>290</v>
      </c>
      <c r="F12" s="199" t="s">
        <v>375</v>
      </c>
      <c r="G12" s="196"/>
      <c r="H12" s="196"/>
      <c r="I12" s="196"/>
      <c r="J12" s="196"/>
      <c r="K12" s="196"/>
    </row>
    <row r="13" spans="1:11" ht="37.5" customHeight="1" x14ac:dyDescent="0.3">
      <c r="A13" s="3"/>
      <c r="B13" s="374" t="s">
        <v>376</v>
      </c>
      <c r="C13" s="315"/>
      <c r="D13" s="308"/>
      <c r="E13" s="198" t="s">
        <v>194</v>
      </c>
      <c r="F13" s="200"/>
      <c r="G13" s="3"/>
      <c r="H13" s="201" t="s">
        <v>377</v>
      </c>
      <c r="I13" s="202"/>
      <c r="J13" s="202"/>
      <c r="K13" s="3"/>
    </row>
    <row r="14" spans="1:11" ht="99" customHeight="1" x14ac:dyDescent="0.3">
      <c r="A14" s="203"/>
      <c r="B14" s="204">
        <v>1</v>
      </c>
      <c r="C14" s="375" t="s">
        <v>378</v>
      </c>
      <c r="D14" s="308"/>
      <c r="E14" s="205" t="s">
        <v>194</v>
      </c>
      <c r="F14" s="85" t="s">
        <v>379</v>
      </c>
      <c r="G14" s="203"/>
      <c r="H14" s="201" t="s">
        <v>380</v>
      </c>
      <c r="I14" s="206"/>
      <c r="J14" s="206"/>
      <c r="K14" s="203"/>
    </row>
    <row r="15" spans="1:11" ht="26.25" customHeight="1" x14ac:dyDescent="0.3">
      <c r="A15" s="3"/>
      <c r="B15" s="383" t="s">
        <v>381</v>
      </c>
      <c r="C15" s="315"/>
      <c r="D15" s="315"/>
      <c r="E15" s="315"/>
      <c r="F15" s="308"/>
      <c r="G15" s="3"/>
      <c r="H15" s="201" t="s">
        <v>382</v>
      </c>
      <c r="I15" s="202"/>
      <c r="J15" s="202"/>
      <c r="K15" s="3"/>
    </row>
    <row r="16" spans="1:11" ht="153" customHeight="1" x14ac:dyDescent="0.3">
      <c r="A16" s="3"/>
      <c r="B16" s="207">
        <v>1.1000000000000001</v>
      </c>
      <c r="C16" s="367" t="s">
        <v>383</v>
      </c>
      <c r="D16" s="308"/>
      <c r="E16" s="368" t="s">
        <v>384</v>
      </c>
      <c r="F16" s="308"/>
      <c r="G16" s="3"/>
      <c r="H16" s="201" t="s">
        <v>385</v>
      </c>
      <c r="I16" s="202"/>
      <c r="J16" s="202"/>
      <c r="K16" s="3"/>
    </row>
    <row r="17" spans="1:11" ht="26.25" customHeight="1" x14ac:dyDescent="0.3">
      <c r="A17" s="3"/>
      <c r="B17" s="207">
        <v>1.2</v>
      </c>
      <c r="C17" s="367" t="s">
        <v>386</v>
      </c>
      <c r="D17" s="308"/>
      <c r="E17" s="368" t="s">
        <v>387</v>
      </c>
      <c r="F17" s="308"/>
      <c r="G17" s="3"/>
      <c r="H17" s="201" t="s">
        <v>388</v>
      </c>
      <c r="I17" s="202"/>
      <c r="J17" s="202"/>
      <c r="K17" s="3"/>
    </row>
    <row r="18" spans="1:11" ht="26.25" customHeight="1" x14ac:dyDescent="0.3">
      <c r="A18" s="3"/>
      <c r="B18" s="207">
        <v>1.3</v>
      </c>
      <c r="C18" s="367" t="s">
        <v>389</v>
      </c>
      <c r="D18" s="308"/>
      <c r="E18" s="368" t="s">
        <v>390</v>
      </c>
      <c r="F18" s="308"/>
      <c r="G18" s="3"/>
      <c r="H18" s="201" t="s">
        <v>391</v>
      </c>
      <c r="I18" s="202"/>
      <c r="J18" s="202"/>
      <c r="K18" s="3"/>
    </row>
    <row r="19" spans="1:11" ht="26.25" customHeight="1" x14ac:dyDescent="0.3">
      <c r="A19" s="3"/>
      <c r="B19" s="207">
        <v>1.4</v>
      </c>
      <c r="C19" s="367" t="s">
        <v>392</v>
      </c>
      <c r="D19" s="308"/>
      <c r="E19" s="161" t="s">
        <v>385</v>
      </c>
      <c r="F19" s="208" t="s">
        <v>393</v>
      </c>
      <c r="G19" s="3"/>
      <c r="H19" s="202"/>
      <c r="I19" s="202"/>
      <c r="J19" s="202"/>
      <c r="K19" s="3"/>
    </row>
    <row r="20" spans="1:11" ht="26.25" customHeight="1" x14ac:dyDescent="0.3">
      <c r="A20" s="3"/>
      <c r="B20" s="207">
        <v>1.5</v>
      </c>
      <c r="C20" s="367" t="s">
        <v>394</v>
      </c>
      <c r="D20" s="308"/>
      <c r="E20" s="368" t="s">
        <v>395</v>
      </c>
      <c r="F20" s="308"/>
      <c r="G20" s="3"/>
      <c r="H20" s="3"/>
      <c r="I20" s="3"/>
      <c r="J20" s="3"/>
      <c r="K20" s="3"/>
    </row>
    <row r="21" spans="1:11" ht="26.25" customHeight="1" x14ac:dyDescent="0.3">
      <c r="A21" s="3"/>
      <c r="B21" s="207">
        <v>1.6</v>
      </c>
      <c r="C21" s="367" t="s">
        <v>396</v>
      </c>
      <c r="D21" s="308"/>
      <c r="E21" s="368" t="s">
        <v>194</v>
      </c>
      <c r="F21" s="308"/>
      <c r="G21" s="3"/>
      <c r="H21" s="3"/>
      <c r="I21" s="3"/>
      <c r="J21" s="3"/>
      <c r="K21" s="3"/>
    </row>
    <row r="22" spans="1:11" ht="26.25" customHeight="1" x14ac:dyDescent="0.3">
      <c r="A22" s="3"/>
      <c r="B22" s="207">
        <v>1.7</v>
      </c>
      <c r="C22" s="367" t="s">
        <v>397</v>
      </c>
      <c r="D22" s="308"/>
      <c r="E22" s="368" t="s">
        <v>194</v>
      </c>
      <c r="F22" s="308"/>
      <c r="G22" s="3"/>
      <c r="H22" s="3"/>
      <c r="I22" s="3"/>
      <c r="J22" s="3"/>
      <c r="K22" s="3"/>
    </row>
    <row r="23" spans="1:11" ht="18.75" customHeight="1" x14ac:dyDescent="0.3">
      <c r="A23" s="202" t="s">
        <v>388</v>
      </c>
      <c r="B23" s="209" t="s">
        <v>398</v>
      </c>
      <c r="C23" s="294"/>
      <c r="D23" s="294"/>
      <c r="E23" s="295"/>
      <c r="F23" s="296"/>
      <c r="G23" s="3"/>
      <c r="H23" s="3"/>
      <c r="I23" s="3"/>
      <c r="J23" s="3"/>
      <c r="K23" s="3"/>
    </row>
    <row r="24" spans="1:11" ht="60" customHeight="1" x14ac:dyDescent="0.3">
      <c r="A24" s="202" t="s">
        <v>399</v>
      </c>
      <c r="B24" s="382"/>
      <c r="C24" s="346"/>
      <c r="D24" s="346"/>
      <c r="E24" s="346"/>
      <c r="F24" s="335"/>
      <c r="G24" s="3"/>
      <c r="H24" s="3"/>
      <c r="I24" s="3"/>
      <c r="J24" s="3"/>
      <c r="K24" s="3"/>
    </row>
    <row r="25" spans="1:11" ht="30" customHeight="1" x14ac:dyDescent="0.3">
      <c r="A25" s="202" t="s">
        <v>391</v>
      </c>
      <c r="B25" s="191"/>
      <c r="C25" s="191"/>
      <c r="D25" s="188"/>
      <c r="E25" s="3"/>
      <c r="F25" s="188"/>
      <c r="G25" s="3"/>
      <c r="H25" s="3"/>
      <c r="I25" s="3"/>
      <c r="J25" s="3"/>
      <c r="K25" s="3"/>
    </row>
    <row r="26" spans="1:11" ht="59.25" customHeight="1" x14ac:dyDescent="0.3">
      <c r="A26" s="3"/>
      <c r="B26" s="379" t="s">
        <v>400</v>
      </c>
      <c r="C26" s="326"/>
      <c r="D26" s="326"/>
      <c r="E26" s="326"/>
      <c r="F26" s="326"/>
      <c r="G26" s="194"/>
      <c r="H26" s="194"/>
      <c r="I26" s="194"/>
      <c r="J26" s="3"/>
      <c r="K26" s="3"/>
    </row>
    <row r="27" spans="1:11" ht="6" customHeight="1" x14ac:dyDescent="0.3">
      <c r="A27" s="3"/>
      <c r="B27" s="210"/>
      <c r="C27" s="210"/>
      <c r="D27" s="210"/>
      <c r="E27" s="211"/>
      <c r="F27" s="210"/>
      <c r="G27" s="194"/>
      <c r="H27" s="194"/>
      <c r="I27" s="194"/>
      <c r="J27" s="3"/>
      <c r="K27" s="3"/>
    </row>
    <row r="28" spans="1:11" ht="54" customHeight="1" x14ac:dyDescent="0.3">
      <c r="A28" s="3"/>
      <c r="B28" s="380" t="s">
        <v>401</v>
      </c>
      <c r="C28" s="346"/>
      <c r="D28" s="346"/>
      <c r="E28" s="346"/>
      <c r="F28" s="346"/>
      <c r="G28" s="194"/>
      <c r="H28" s="194"/>
      <c r="I28" s="194"/>
      <c r="J28" s="3"/>
      <c r="K28" s="3"/>
    </row>
    <row r="29" spans="1:11" ht="26.25" customHeight="1" x14ac:dyDescent="0.3">
      <c r="A29" s="196"/>
      <c r="B29" s="197" t="s">
        <v>64</v>
      </c>
      <c r="C29" s="373" t="s">
        <v>374</v>
      </c>
      <c r="D29" s="308"/>
      <c r="E29" s="198" t="s">
        <v>290</v>
      </c>
      <c r="F29" s="199" t="s">
        <v>375</v>
      </c>
      <c r="G29" s="196"/>
      <c r="H29" s="196"/>
      <c r="I29" s="196"/>
      <c r="J29" s="196"/>
      <c r="K29" s="196"/>
    </row>
    <row r="30" spans="1:11" ht="37.5" customHeight="1" x14ac:dyDescent="0.3">
      <c r="A30" s="3"/>
      <c r="B30" s="374" t="s">
        <v>402</v>
      </c>
      <c r="C30" s="315"/>
      <c r="D30" s="308"/>
      <c r="E30" s="198" t="s">
        <v>194</v>
      </c>
      <c r="F30" s="200"/>
      <c r="G30" s="3"/>
      <c r="H30" s="3"/>
      <c r="I30" s="3"/>
      <c r="J30" s="3"/>
      <c r="K30" s="3"/>
    </row>
    <row r="31" spans="1:11" ht="56.25" customHeight="1" x14ac:dyDescent="0.3">
      <c r="A31" s="203"/>
      <c r="B31" s="212">
        <v>2</v>
      </c>
      <c r="C31" s="381" t="s">
        <v>403</v>
      </c>
      <c r="D31" s="378"/>
      <c r="E31" s="205" t="s">
        <v>194</v>
      </c>
      <c r="F31" s="213" t="s">
        <v>404</v>
      </c>
      <c r="G31" s="203"/>
      <c r="H31" s="203"/>
      <c r="I31" s="203"/>
      <c r="J31" s="203"/>
      <c r="K31" s="203"/>
    </row>
    <row r="32" spans="1:11" ht="41.25" customHeight="1" x14ac:dyDescent="0.3">
      <c r="A32" s="3"/>
      <c r="B32" s="369" t="s">
        <v>405</v>
      </c>
      <c r="C32" s="315"/>
      <c r="D32" s="315"/>
      <c r="E32" s="315"/>
      <c r="F32" s="308"/>
      <c r="G32" s="3"/>
      <c r="H32" s="3"/>
      <c r="I32" s="3"/>
      <c r="J32" s="3"/>
      <c r="K32" s="3"/>
    </row>
    <row r="33" spans="1:11" ht="26.25" customHeight="1" x14ac:dyDescent="0.3">
      <c r="A33" s="3"/>
      <c r="B33" s="214">
        <v>2.1</v>
      </c>
      <c r="C33" s="376" t="s">
        <v>406</v>
      </c>
      <c r="D33" s="335"/>
      <c r="E33" s="297" t="s">
        <v>194</v>
      </c>
      <c r="F33" s="298" t="s">
        <v>407</v>
      </c>
      <c r="G33" s="3"/>
      <c r="H33" s="3"/>
      <c r="I33" s="3"/>
      <c r="J33" s="3"/>
      <c r="K33" s="3"/>
    </row>
    <row r="34" spans="1:11" ht="26.25" customHeight="1" x14ac:dyDescent="0.3">
      <c r="A34" s="3"/>
      <c r="B34" s="214">
        <v>2.2000000000000002</v>
      </c>
      <c r="C34" s="367" t="s">
        <v>408</v>
      </c>
      <c r="D34" s="308"/>
      <c r="E34" s="297" t="s">
        <v>194</v>
      </c>
      <c r="F34" s="298" t="s">
        <v>409</v>
      </c>
      <c r="G34" s="3"/>
      <c r="H34" s="3"/>
      <c r="I34" s="3"/>
      <c r="J34" s="3"/>
      <c r="K34" s="3"/>
    </row>
    <row r="35" spans="1:11" ht="26.25" customHeight="1" x14ac:dyDescent="0.3">
      <c r="A35" s="3"/>
      <c r="B35" s="214">
        <v>2.2999999999999998</v>
      </c>
      <c r="C35" s="367" t="s">
        <v>410</v>
      </c>
      <c r="D35" s="308"/>
      <c r="E35" s="297" t="s">
        <v>194</v>
      </c>
      <c r="F35" s="299" t="s">
        <v>411</v>
      </c>
      <c r="G35" s="3"/>
      <c r="H35" s="3"/>
      <c r="I35" s="3"/>
      <c r="J35" s="3"/>
      <c r="K35" s="3"/>
    </row>
    <row r="36" spans="1:11" ht="26.25" customHeight="1" x14ac:dyDescent="0.3">
      <c r="A36" s="3"/>
      <c r="B36" s="214">
        <v>2.4</v>
      </c>
      <c r="C36" s="377" t="s">
        <v>412</v>
      </c>
      <c r="D36" s="378"/>
      <c r="E36" s="297" t="s">
        <v>194</v>
      </c>
      <c r="F36" s="298" t="s">
        <v>413</v>
      </c>
      <c r="G36" s="3"/>
      <c r="H36" s="3"/>
      <c r="I36" s="3"/>
      <c r="J36" s="3"/>
      <c r="K36" s="3"/>
    </row>
    <row r="37" spans="1:11" ht="26.25" customHeight="1" x14ac:dyDescent="0.3">
      <c r="A37" s="3"/>
      <c r="B37" s="214">
        <v>2.5</v>
      </c>
      <c r="C37" s="367" t="s">
        <v>414</v>
      </c>
      <c r="D37" s="308"/>
      <c r="E37" s="368" t="s">
        <v>415</v>
      </c>
      <c r="F37" s="308"/>
      <c r="G37" s="3"/>
      <c r="H37" s="3"/>
      <c r="I37" s="3"/>
      <c r="J37" s="3"/>
      <c r="K37" s="3"/>
    </row>
    <row r="38" spans="1:11" ht="39" customHeight="1" x14ac:dyDescent="0.3">
      <c r="A38" s="3"/>
      <c r="B38" s="207">
        <v>2.6</v>
      </c>
      <c r="C38" s="367" t="s">
        <v>416</v>
      </c>
      <c r="D38" s="308"/>
      <c r="E38" s="368" t="s">
        <v>417</v>
      </c>
      <c r="F38" s="308"/>
      <c r="G38" s="3"/>
      <c r="H38" s="3"/>
      <c r="I38" s="3"/>
      <c r="J38" s="3"/>
      <c r="K38" s="3"/>
    </row>
    <row r="39" spans="1:11" ht="38.25" customHeight="1" x14ac:dyDescent="0.3">
      <c r="A39" s="3"/>
      <c r="B39" s="214">
        <v>2.7</v>
      </c>
      <c r="C39" s="376" t="s">
        <v>418</v>
      </c>
      <c r="D39" s="335"/>
      <c r="E39" s="297" t="s">
        <v>194</v>
      </c>
      <c r="F39" s="298" t="s">
        <v>419</v>
      </c>
      <c r="G39" s="3"/>
      <c r="H39" s="3"/>
      <c r="I39" s="3"/>
      <c r="J39" s="3"/>
      <c r="K39" s="3"/>
    </row>
    <row r="40" spans="1:11" ht="18.75" customHeight="1" x14ac:dyDescent="0.3">
      <c r="A40" s="202" t="s">
        <v>388</v>
      </c>
      <c r="B40" s="209" t="s">
        <v>398</v>
      </c>
      <c r="C40" s="294"/>
      <c r="D40" s="294"/>
      <c r="E40" s="295"/>
      <c r="F40" s="296"/>
      <c r="G40" s="3"/>
      <c r="H40" s="3"/>
      <c r="I40" s="3"/>
      <c r="J40" s="3"/>
      <c r="K40" s="3"/>
    </row>
    <row r="41" spans="1:11" ht="60" customHeight="1" x14ac:dyDescent="0.3">
      <c r="A41" s="202" t="s">
        <v>399</v>
      </c>
      <c r="B41" s="371"/>
      <c r="C41" s="346"/>
      <c r="D41" s="346"/>
      <c r="E41" s="346"/>
      <c r="F41" s="335"/>
      <c r="G41" s="3"/>
      <c r="H41" s="3"/>
      <c r="I41" s="3"/>
      <c r="J41" s="3"/>
      <c r="K41" s="3"/>
    </row>
    <row r="42" spans="1:11" ht="14.25" customHeight="1" x14ac:dyDescent="0.3">
      <c r="A42" s="3"/>
      <c r="B42" s="191"/>
      <c r="C42" s="191"/>
      <c r="D42" s="188"/>
      <c r="E42" s="3"/>
      <c r="F42" s="188"/>
      <c r="G42" s="3"/>
      <c r="H42" s="3"/>
      <c r="I42" s="3"/>
      <c r="J42" s="3"/>
      <c r="K42" s="3"/>
    </row>
    <row r="43" spans="1:11" ht="55.5" customHeight="1" x14ac:dyDescent="0.3">
      <c r="A43" s="3"/>
      <c r="B43" s="372" t="s">
        <v>420</v>
      </c>
      <c r="C43" s="326"/>
      <c r="D43" s="326"/>
      <c r="E43" s="326"/>
      <c r="F43" s="326"/>
      <c r="G43" s="194"/>
      <c r="H43" s="194"/>
      <c r="I43" s="194"/>
      <c r="J43" s="3"/>
      <c r="K43" s="3"/>
    </row>
    <row r="44" spans="1:11" ht="14.25" customHeight="1" x14ac:dyDescent="0.3">
      <c r="A44" s="215"/>
      <c r="B44" s="216"/>
      <c r="C44" s="216"/>
      <c r="D44" s="217"/>
      <c r="E44" s="215"/>
      <c r="F44" s="217"/>
      <c r="G44" s="215"/>
      <c r="H44" s="215"/>
      <c r="I44" s="215"/>
      <c r="J44" s="215"/>
      <c r="K44" s="215"/>
    </row>
    <row r="45" spans="1:11" ht="26.25" customHeight="1" x14ac:dyDescent="0.3">
      <c r="A45" s="196"/>
      <c r="B45" s="197" t="s">
        <v>64</v>
      </c>
      <c r="C45" s="373" t="s">
        <v>374</v>
      </c>
      <c r="D45" s="308"/>
      <c r="E45" s="198" t="s">
        <v>290</v>
      </c>
      <c r="F45" s="199" t="s">
        <v>375</v>
      </c>
      <c r="G45" s="196"/>
      <c r="H45" s="196"/>
      <c r="I45" s="196"/>
      <c r="J45" s="196"/>
      <c r="K45" s="196"/>
    </row>
    <row r="46" spans="1:11" ht="37.5" customHeight="1" x14ac:dyDescent="0.3">
      <c r="A46" s="3"/>
      <c r="B46" s="374" t="s">
        <v>421</v>
      </c>
      <c r="C46" s="315"/>
      <c r="D46" s="308"/>
      <c r="E46" s="198" t="s">
        <v>195</v>
      </c>
      <c r="F46" s="200"/>
      <c r="G46" s="3"/>
      <c r="H46" s="3"/>
      <c r="I46" s="3"/>
      <c r="J46" s="3"/>
      <c r="K46" s="3"/>
    </row>
    <row r="47" spans="1:11" ht="36" customHeight="1" x14ac:dyDescent="0.3">
      <c r="A47" s="203"/>
      <c r="B47" s="204">
        <v>3</v>
      </c>
      <c r="C47" s="375" t="s">
        <v>422</v>
      </c>
      <c r="D47" s="308"/>
      <c r="E47" s="205" t="s">
        <v>194</v>
      </c>
      <c r="F47" s="213" t="s">
        <v>423</v>
      </c>
      <c r="G47" s="203"/>
      <c r="H47" s="203"/>
      <c r="I47" s="203"/>
      <c r="J47" s="203"/>
      <c r="K47" s="203"/>
    </row>
    <row r="48" spans="1:11" ht="41.25" customHeight="1" x14ac:dyDescent="0.3">
      <c r="A48" s="215"/>
      <c r="B48" s="369" t="s">
        <v>424</v>
      </c>
      <c r="C48" s="315"/>
      <c r="D48" s="315"/>
      <c r="E48" s="315"/>
      <c r="F48" s="308"/>
      <c r="G48" s="215"/>
      <c r="H48" s="215"/>
      <c r="I48" s="215"/>
      <c r="J48" s="215"/>
      <c r="K48" s="215"/>
    </row>
    <row r="49" spans="1:11" ht="36.75" customHeight="1" x14ac:dyDescent="0.3">
      <c r="A49" s="215"/>
      <c r="B49" s="207">
        <v>3.1</v>
      </c>
      <c r="C49" s="367" t="s">
        <v>425</v>
      </c>
      <c r="D49" s="308"/>
      <c r="E49" s="218" t="s">
        <v>194</v>
      </c>
      <c r="F49" s="213" t="s">
        <v>426</v>
      </c>
      <c r="G49" s="215"/>
      <c r="H49" s="215"/>
      <c r="I49" s="215"/>
      <c r="J49" s="215"/>
      <c r="K49" s="215"/>
    </row>
    <row r="50" spans="1:11" ht="36" customHeight="1" x14ac:dyDescent="0.3">
      <c r="A50" s="215"/>
      <c r="B50" s="207">
        <v>3.2</v>
      </c>
      <c r="C50" s="367" t="s">
        <v>427</v>
      </c>
      <c r="D50" s="308"/>
      <c r="E50" s="218" t="s">
        <v>194</v>
      </c>
      <c r="F50" s="213" t="s">
        <v>428</v>
      </c>
      <c r="G50" s="215"/>
      <c r="H50" s="215"/>
      <c r="I50" s="215"/>
      <c r="J50" s="215"/>
      <c r="K50" s="215"/>
    </row>
    <row r="51" spans="1:11" ht="25.5" customHeight="1" x14ac:dyDescent="0.3">
      <c r="A51" s="3"/>
      <c r="B51" s="207">
        <v>3.3</v>
      </c>
      <c r="C51" s="367" t="s">
        <v>429</v>
      </c>
      <c r="D51" s="308"/>
      <c r="E51" s="370" t="s">
        <v>430</v>
      </c>
      <c r="F51" s="308"/>
      <c r="G51" s="3"/>
      <c r="H51" s="3"/>
      <c r="I51" s="3"/>
      <c r="J51" s="3"/>
      <c r="K51" s="3"/>
    </row>
    <row r="52" spans="1:11" ht="39.75" customHeight="1" x14ac:dyDescent="0.3">
      <c r="A52" s="3"/>
      <c r="B52" s="219">
        <v>3.4</v>
      </c>
      <c r="C52" s="367" t="s">
        <v>431</v>
      </c>
      <c r="D52" s="308"/>
      <c r="E52" s="368" t="s">
        <v>432</v>
      </c>
      <c r="F52" s="308"/>
      <c r="G52" s="3"/>
      <c r="H52" s="3"/>
      <c r="I52" s="3"/>
      <c r="J52" s="3"/>
      <c r="K52" s="3"/>
    </row>
    <row r="53" spans="1:11" ht="40.5" customHeight="1" x14ac:dyDescent="0.3">
      <c r="A53" s="3"/>
      <c r="B53" s="207">
        <v>3.5</v>
      </c>
      <c r="C53" s="367" t="s">
        <v>433</v>
      </c>
      <c r="D53" s="308"/>
      <c r="E53" s="220" t="s">
        <v>195</v>
      </c>
      <c r="F53" s="221"/>
      <c r="G53" s="3"/>
      <c r="H53" s="3"/>
      <c r="I53" s="3"/>
      <c r="J53" s="3"/>
      <c r="K53" s="3"/>
    </row>
    <row r="54" spans="1:11" ht="39.75" customHeight="1" x14ac:dyDescent="0.3">
      <c r="A54" s="3"/>
      <c r="B54" s="300">
        <v>3.6</v>
      </c>
      <c r="C54" s="391" t="s">
        <v>434</v>
      </c>
      <c r="D54" s="308"/>
      <c r="E54" s="218" t="s">
        <v>194</v>
      </c>
      <c r="F54" s="213" t="s">
        <v>435</v>
      </c>
      <c r="G54" s="3"/>
      <c r="H54" s="3"/>
      <c r="I54" s="3"/>
      <c r="J54" s="3"/>
      <c r="K54" s="3"/>
    </row>
    <row r="55" spans="1:11" ht="18.75" customHeight="1" x14ac:dyDescent="0.3">
      <c r="A55" s="215"/>
      <c r="B55" s="209" t="s">
        <v>398</v>
      </c>
      <c r="C55" s="301"/>
      <c r="D55" s="301"/>
      <c r="E55" s="302"/>
      <c r="F55" s="303"/>
      <c r="G55" s="215"/>
      <c r="H55" s="215"/>
      <c r="I55" s="215"/>
      <c r="J55" s="215"/>
      <c r="K55" s="215"/>
    </row>
    <row r="56" spans="1:11" ht="60" customHeight="1" x14ac:dyDescent="0.3">
      <c r="A56" s="215"/>
      <c r="B56" s="392"/>
      <c r="C56" s="346"/>
      <c r="D56" s="346"/>
      <c r="E56" s="346"/>
      <c r="F56" s="335"/>
      <c r="G56" s="215"/>
      <c r="H56" s="215"/>
      <c r="I56" s="215"/>
      <c r="J56" s="215"/>
      <c r="K56" s="215"/>
    </row>
    <row r="57" spans="1:11" ht="34.5" customHeight="1" x14ac:dyDescent="0.3">
      <c r="A57" s="3"/>
      <c r="B57" s="191"/>
      <c r="C57" s="191"/>
      <c r="D57" s="222"/>
      <c r="E57" s="223"/>
      <c r="F57" s="222"/>
      <c r="G57" s="3"/>
      <c r="H57" s="3"/>
      <c r="I57" s="3"/>
      <c r="J57" s="3"/>
      <c r="K57" s="3"/>
    </row>
    <row r="58" spans="1:11" ht="46.5" customHeight="1" x14ac:dyDescent="0.3">
      <c r="A58" s="3"/>
      <c r="B58" s="372" t="s">
        <v>436</v>
      </c>
      <c r="C58" s="326"/>
      <c r="D58" s="326"/>
      <c r="E58" s="326"/>
      <c r="F58" s="326"/>
      <c r="G58" s="194"/>
      <c r="H58" s="194"/>
      <c r="I58" s="194"/>
      <c r="J58" s="3"/>
      <c r="K58" s="3"/>
    </row>
    <row r="59" spans="1:11" ht="14.25" customHeight="1" x14ac:dyDescent="0.3">
      <c r="A59" s="3"/>
      <c r="B59" s="191"/>
      <c r="C59" s="191"/>
      <c r="D59" s="188"/>
      <c r="E59" s="3"/>
      <c r="F59" s="188"/>
      <c r="G59" s="3"/>
      <c r="H59" s="3"/>
      <c r="I59" s="3"/>
      <c r="J59" s="3"/>
      <c r="K59" s="3"/>
    </row>
    <row r="60" spans="1:11" ht="26.25" customHeight="1" x14ac:dyDescent="0.3">
      <c r="A60" s="196"/>
      <c r="B60" s="197" t="s">
        <v>64</v>
      </c>
      <c r="C60" s="373" t="s">
        <v>374</v>
      </c>
      <c r="D60" s="308"/>
      <c r="E60" s="198" t="s">
        <v>290</v>
      </c>
      <c r="F60" s="199" t="s">
        <v>375</v>
      </c>
      <c r="G60" s="196"/>
      <c r="H60" s="196"/>
      <c r="I60" s="196"/>
      <c r="J60" s="196"/>
      <c r="K60" s="196"/>
    </row>
    <row r="61" spans="1:11" ht="37.5" customHeight="1" x14ac:dyDescent="0.3">
      <c r="A61" s="3"/>
      <c r="B61" s="374" t="s">
        <v>437</v>
      </c>
      <c r="C61" s="315"/>
      <c r="D61" s="308"/>
      <c r="E61" s="198" t="s">
        <v>195</v>
      </c>
      <c r="F61" s="200" t="s">
        <v>438</v>
      </c>
      <c r="G61" s="3"/>
      <c r="H61" s="3"/>
      <c r="I61" s="3"/>
      <c r="J61" s="3"/>
      <c r="K61" s="3"/>
    </row>
    <row r="62" spans="1:11" ht="37.5" customHeight="1" x14ac:dyDescent="0.3">
      <c r="A62" s="203"/>
      <c r="B62" s="204">
        <v>4</v>
      </c>
      <c r="C62" s="390" t="s">
        <v>439</v>
      </c>
      <c r="D62" s="308"/>
      <c r="E62" s="205" t="s">
        <v>195</v>
      </c>
      <c r="F62" s="213"/>
      <c r="G62" s="203"/>
      <c r="H62" s="203"/>
      <c r="I62" s="203"/>
      <c r="J62" s="203"/>
      <c r="K62" s="203"/>
    </row>
    <row r="63" spans="1:11" ht="26.25" customHeight="1" x14ac:dyDescent="0.3">
      <c r="A63" s="215"/>
      <c r="B63" s="383" t="s">
        <v>440</v>
      </c>
      <c r="C63" s="315"/>
      <c r="D63" s="315"/>
      <c r="E63" s="315"/>
      <c r="F63" s="308"/>
      <c r="G63" s="215"/>
      <c r="H63" s="215"/>
      <c r="I63" s="215"/>
      <c r="J63" s="215"/>
      <c r="K63" s="215"/>
    </row>
    <row r="64" spans="1:11" ht="39.75" customHeight="1" x14ac:dyDescent="0.3">
      <c r="A64" s="3"/>
      <c r="B64" s="207">
        <v>4.0999999999999996</v>
      </c>
      <c r="C64" s="367" t="s">
        <v>441</v>
      </c>
      <c r="D64" s="308"/>
      <c r="E64" s="218" t="s">
        <v>195</v>
      </c>
      <c r="F64" s="213"/>
      <c r="G64" s="3"/>
      <c r="H64" s="3"/>
      <c r="I64" s="3"/>
      <c r="J64" s="3"/>
      <c r="K64" s="3"/>
    </row>
    <row r="65" spans="1:11" ht="18.75" customHeight="1" x14ac:dyDescent="0.3">
      <c r="A65" s="202" t="s">
        <v>388</v>
      </c>
      <c r="B65" s="209" t="s">
        <v>398</v>
      </c>
      <c r="C65" s="294"/>
      <c r="D65" s="294"/>
      <c r="E65" s="295"/>
      <c r="F65" s="296"/>
      <c r="G65" s="3"/>
      <c r="H65" s="3"/>
      <c r="I65" s="3"/>
      <c r="J65" s="3"/>
      <c r="K65" s="3"/>
    </row>
    <row r="66" spans="1:11" ht="60" customHeight="1" x14ac:dyDescent="0.3">
      <c r="A66" s="202" t="s">
        <v>399</v>
      </c>
      <c r="B66" s="371" t="s">
        <v>442</v>
      </c>
      <c r="C66" s="346"/>
      <c r="D66" s="346"/>
      <c r="E66" s="346"/>
      <c r="F66" s="335"/>
      <c r="G66" s="3"/>
      <c r="H66" s="3"/>
      <c r="I66" s="3"/>
      <c r="J66" s="3"/>
      <c r="K66" s="3"/>
    </row>
    <row r="67" spans="1:11" ht="38.25" customHeight="1" x14ac:dyDescent="0.3">
      <c r="A67" s="3"/>
      <c r="B67" s="191"/>
      <c r="C67" s="191"/>
      <c r="D67" s="190"/>
      <c r="E67" s="195"/>
      <c r="F67" s="190"/>
      <c r="G67" s="194"/>
      <c r="H67" s="194"/>
      <c r="I67" s="194"/>
      <c r="J67" s="3"/>
      <c r="K67" s="3"/>
    </row>
    <row r="68" spans="1:11" ht="46.5" customHeight="1" x14ac:dyDescent="0.3">
      <c r="A68" s="3"/>
      <c r="B68" s="372" t="s">
        <v>443</v>
      </c>
      <c r="C68" s="326"/>
      <c r="D68" s="326"/>
      <c r="E68" s="326"/>
      <c r="F68" s="326"/>
      <c r="G68" s="194"/>
      <c r="H68" s="194"/>
      <c r="I68" s="194"/>
      <c r="J68" s="3"/>
      <c r="K68" s="3"/>
    </row>
    <row r="69" spans="1:11" ht="14.25" customHeight="1" x14ac:dyDescent="0.3">
      <c r="A69" s="3"/>
      <c r="B69" s="191"/>
      <c r="C69" s="191"/>
      <c r="D69" s="188"/>
      <c r="E69" s="3"/>
      <c r="F69" s="188"/>
      <c r="G69" s="3"/>
      <c r="H69" s="3"/>
      <c r="I69" s="3"/>
      <c r="J69" s="3"/>
      <c r="K69" s="3"/>
    </row>
    <row r="70" spans="1:11" ht="26.25" customHeight="1" x14ac:dyDescent="0.3">
      <c r="A70" s="196"/>
      <c r="B70" s="197" t="s">
        <v>64</v>
      </c>
      <c r="C70" s="373" t="s">
        <v>374</v>
      </c>
      <c r="D70" s="308"/>
      <c r="E70" s="198" t="s">
        <v>290</v>
      </c>
      <c r="F70" s="199" t="s">
        <v>375</v>
      </c>
      <c r="G70" s="196"/>
      <c r="H70" s="196"/>
      <c r="I70" s="196"/>
      <c r="J70" s="196"/>
      <c r="K70" s="196"/>
    </row>
    <row r="71" spans="1:11" ht="26.25" customHeight="1" x14ac:dyDescent="0.3">
      <c r="A71" s="196"/>
      <c r="B71" s="224" t="s">
        <v>444</v>
      </c>
      <c r="C71" s="389" t="s">
        <v>445</v>
      </c>
      <c r="D71" s="308"/>
      <c r="E71" s="205"/>
      <c r="F71" s="161"/>
      <c r="G71" s="196"/>
      <c r="H71" s="196"/>
      <c r="I71" s="196"/>
      <c r="J71" s="196"/>
      <c r="K71" s="196"/>
    </row>
    <row r="72" spans="1:11" ht="46.5" customHeight="1" x14ac:dyDescent="0.3">
      <c r="A72" s="203"/>
      <c r="B72" s="204">
        <v>5</v>
      </c>
      <c r="C72" s="390" t="s">
        <v>446</v>
      </c>
      <c r="D72" s="308"/>
      <c r="E72" s="205" t="s">
        <v>194</v>
      </c>
      <c r="F72" s="213" t="s">
        <v>631</v>
      </c>
      <c r="G72" s="203"/>
      <c r="H72" s="203"/>
      <c r="I72" s="203"/>
      <c r="J72" s="203"/>
      <c r="K72" s="203"/>
    </row>
    <row r="73" spans="1:11" ht="41.25" customHeight="1" x14ac:dyDescent="0.3">
      <c r="A73" s="3"/>
      <c r="B73" s="369" t="s">
        <v>447</v>
      </c>
      <c r="C73" s="315"/>
      <c r="D73" s="315"/>
      <c r="E73" s="315"/>
      <c r="F73" s="308"/>
      <c r="G73" s="3"/>
      <c r="H73" s="3"/>
      <c r="I73" s="3"/>
      <c r="J73" s="3"/>
      <c r="K73" s="3"/>
    </row>
    <row r="74" spans="1:11" ht="25.5" customHeight="1" x14ac:dyDescent="0.3">
      <c r="A74" s="3"/>
      <c r="B74" s="214">
        <v>5.0999999999999996</v>
      </c>
      <c r="C74" s="386" t="s">
        <v>448</v>
      </c>
      <c r="D74" s="308"/>
      <c r="E74" s="205" t="s">
        <v>194</v>
      </c>
      <c r="F74" s="208"/>
      <c r="G74" s="3"/>
      <c r="H74" s="3"/>
      <c r="I74" s="3"/>
      <c r="J74" s="3"/>
      <c r="K74" s="3"/>
    </row>
    <row r="75" spans="1:11" ht="165" customHeight="1" x14ac:dyDescent="0.3">
      <c r="A75" s="3"/>
      <c r="B75" s="214">
        <v>5.2</v>
      </c>
      <c r="C75" s="386" t="s">
        <v>449</v>
      </c>
      <c r="D75" s="308"/>
      <c r="E75" s="205"/>
      <c r="F75" s="208" t="s">
        <v>450</v>
      </c>
      <c r="G75" s="3"/>
      <c r="H75" s="3"/>
      <c r="I75" s="3"/>
      <c r="J75" s="3"/>
      <c r="K75" s="3"/>
    </row>
    <row r="76" spans="1:11" ht="25.5" customHeight="1" x14ac:dyDescent="0.3">
      <c r="A76" s="3"/>
      <c r="B76" s="214">
        <v>5.3</v>
      </c>
      <c r="C76" s="386" t="s">
        <v>451</v>
      </c>
      <c r="D76" s="308"/>
      <c r="E76" s="205" t="s">
        <v>194</v>
      </c>
      <c r="F76" s="208"/>
      <c r="G76" s="3"/>
      <c r="H76" s="3"/>
      <c r="I76" s="3"/>
      <c r="J76" s="3"/>
      <c r="K76" s="3"/>
    </row>
    <row r="77" spans="1:11" ht="131.25" customHeight="1" x14ac:dyDescent="0.3">
      <c r="A77" s="3"/>
      <c r="B77" s="214">
        <v>5.4</v>
      </c>
      <c r="C77" s="386" t="s">
        <v>452</v>
      </c>
      <c r="D77" s="308"/>
      <c r="E77" s="205" t="s">
        <v>194</v>
      </c>
      <c r="F77" s="208" t="s">
        <v>453</v>
      </c>
      <c r="G77" s="3"/>
      <c r="H77" s="3"/>
      <c r="I77" s="3"/>
      <c r="J77" s="3"/>
      <c r="K77" s="3"/>
    </row>
    <row r="78" spans="1:11" ht="25.5" customHeight="1" x14ac:dyDescent="0.3">
      <c r="A78" s="3"/>
      <c r="B78" s="225"/>
      <c r="C78" s="237"/>
      <c r="D78" s="226" t="s">
        <v>454</v>
      </c>
      <c r="E78" s="205" t="s">
        <v>194</v>
      </c>
      <c r="F78" s="208"/>
      <c r="G78" s="3"/>
      <c r="H78" s="3"/>
      <c r="I78" s="3"/>
      <c r="J78" s="3"/>
      <c r="K78" s="3"/>
    </row>
    <row r="79" spans="1:11" ht="25.5" customHeight="1" x14ac:dyDescent="0.3">
      <c r="A79" s="3"/>
      <c r="B79" s="225"/>
      <c r="C79" s="237"/>
      <c r="D79" s="226" t="s">
        <v>455</v>
      </c>
      <c r="E79" s="205" t="s">
        <v>195</v>
      </c>
      <c r="F79" s="208"/>
      <c r="G79" s="3"/>
      <c r="H79" s="3"/>
      <c r="I79" s="3"/>
      <c r="J79" s="3"/>
      <c r="K79" s="3"/>
    </row>
    <row r="80" spans="1:11" ht="25.5" customHeight="1" x14ac:dyDescent="0.3">
      <c r="A80" s="3"/>
      <c r="B80" s="225"/>
      <c r="C80" s="237"/>
      <c r="D80" s="226" t="s">
        <v>456</v>
      </c>
      <c r="E80" s="205" t="s">
        <v>195</v>
      </c>
      <c r="F80" s="208"/>
      <c r="G80" s="3"/>
      <c r="H80" s="3"/>
      <c r="I80" s="3"/>
      <c r="J80" s="3"/>
      <c r="K80" s="3"/>
    </row>
    <row r="81" spans="1:11" ht="25.5" customHeight="1" x14ac:dyDescent="0.3">
      <c r="A81" s="3"/>
      <c r="B81" s="225"/>
      <c r="C81" s="237"/>
      <c r="D81" s="226" t="s">
        <v>457</v>
      </c>
      <c r="E81" s="205" t="s">
        <v>195</v>
      </c>
      <c r="F81" s="208"/>
      <c r="G81" s="3"/>
      <c r="H81" s="3"/>
      <c r="I81" s="3"/>
      <c r="J81" s="3"/>
      <c r="K81" s="3"/>
    </row>
    <row r="82" spans="1:11" ht="25.5" customHeight="1" x14ac:dyDescent="0.3">
      <c r="A82" s="3"/>
      <c r="B82" s="225"/>
      <c r="C82" s="237"/>
      <c r="D82" s="226" t="s">
        <v>458</v>
      </c>
      <c r="E82" s="205" t="s">
        <v>195</v>
      </c>
      <c r="F82" s="208"/>
      <c r="G82" s="3"/>
      <c r="H82" s="3"/>
      <c r="I82" s="3"/>
      <c r="J82" s="3"/>
      <c r="K82" s="3"/>
    </row>
    <row r="83" spans="1:11" ht="25.5" customHeight="1" x14ac:dyDescent="0.3">
      <c r="A83" s="3"/>
      <c r="B83" s="225"/>
      <c r="C83" s="237"/>
      <c r="D83" s="226" t="s">
        <v>459</v>
      </c>
      <c r="E83" s="205" t="s">
        <v>194</v>
      </c>
      <c r="F83" s="208" t="s">
        <v>460</v>
      </c>
      <c r="G83" s="3"/>
      <c r="H83" s="3"/>
      <c r="I83" s="3"/>
      <c r="J83" s="3"/>
      <c r="K83" s="3"/>
    </row>
    <row r="84" spans="1:11" ht="25.5" customHeight="1" x14ac:dyDescent="0.3">
      <c r="A84" s="3"/>
      <c r="B84" s="214">
        <v>5.5</v>
      </c>
      <c r="C84" s="386" t="s">
        <v>461</v>
      </c>
      <c r="D84" s="308"/>
      <c r="E84" s="205"/>
      <c r="F84" s="208"/>
      <c r="G84" s="3"/>
      <c r="H84" s="3"/>
      <c r="I84" s="3"/>
      <c r="J84" s="3"/>
      <c r="K84" s="3"/>
    </row>
    <row r="85" spans="1:11" ht="25.5" customHeight="1" x14ac:dyDescent="0.3">
      <c r="A85" s="3"/>
      <c r="B85" s="225"/>
      <c r="C85" s="237"/>
      <c r="D85" s="226" t="s">
        <v>462</v>
      </c>
      <c r="E85" s="205" t="s">
        <v>194</v>
      </c>
      <c r="F85" s="208" t="s">
        <v>463</v>
      </c>
      <c r="G85" s="3"/>
      <c r="H85" s="3"/>
      <c r="I85" s="3"/>
      <c r="J85" s="3"/>
      <c r="K85" s="3"/>
    </row>
    <row r="86" spans="1:11" ht="279" customHeight="1" x14ac:dyDescent="0.3">
      <c r="A86" s="3"/>
      <c r="B86" s="225"/>
      <c r="C86" s="237"/>
      <c r="D86" s="226" t="s">
        <v>464</v>
      </c>
      <c r="E86" s="205" t="s">
        <v>194</v>
      </c>
      <c r="F86" s="208" t="s">
        <v>465</v>
      </c>
      <c r="G86" s="3"/>
      <c r="H86" s="3"/>
      <c r="I86" s="3"/>
      <c r="J86" s="3"/>
      <c r="K86" s="3"/>
    </row>
    <row r="87" spans="1:11" ht="131.25" customHeight="1" x14ac:dyDescent="0.3">
      <c r="A87" s="3"/>
      <c r="B87" s="225"/>
      <c r="C87" s="237"/>
      <c r="D87" s="226" t="s">
        <v>466</v>
      </c>
      <c r="E87" s="205" t="s">
        <v>194</v>
      </c>
      <c r="F87" s="208" t="s">
        <v>467</v>
      </c>
      <c r="G87" s="3"/>
      <c r="H87" s="3"/>
      <c r="I87" s="3"/>
      <c r="J87" s="3"/>
      <c r="K87" s="3"/>
    </row>
    <row r="88" spans="1:11" ht="39" customHeight="1" x14ac:dyDescent="0.3">
      <c r="A88" s="3"/>
      <c r="B88" s="214">
        <v>5.6</v>
      </c>
      <c r="C88" s="387" t="s">
        <v>468</v>
      </c>
      <c r="D88" s="308"/>
      <c r="E88" s="205" t="s">
        <v>195</v>
      </c>
      <c r="F88" s="208" t="s">
        <v>469</v>
      </c>
      <c r="G88" s="3"/>
      <c r="H88" s="3"/>
      <c r="I88" s="3"/>
      <c r="J88" s="3"/>
      <c r="K88" s="3"/>
    </row>
    <row r="89" spans="1:11" ht="25.5" customHeight="1" x14ac:dyDescent="0.3">
      <c r="A89" s="3"/>
      <c r="B89" s="214"/>
      <c r="C89" s="238"/>
      <c r="D89" s="304" t="s">
        <v>470</v>
      </c>
      <c r="E89" s="205"/>
      <c r="F89" s="208"/>
      <c r="G89" s="3"/>
      <c r="H89" s="3"/>
      <c r="I89" s="3"/>
      <c r="J89" s="3"/>
      <c r="K89" s="3"/>
    </row>
    <row r="90" spans="1:11" ht="25.5" customHeight="1" x14ac:dyDescent="0.3">
      <c r="A90" s="3"/>
      <c r="B90" s="214">
        <v>5.7</v>
      </c>
      <c r="C90" s="388" t="s">
        <v>471</v>
      </c>
      <c r="D90" s="378"/>
      <c r="E90" s="218" t="s">
        <v>194</v>
      </c>
      <c r="F90" s="227"/>
      <c r="G90" s="3"/>
      <c r="H90" s="3"/>
      <c r="I90" s="3"/>
      <c r="J90" s="3"/>
      <c r="K90" s="3"/>
    </row>
    <row r="91" spans="1:11" ht="32.25" customHeight="1" x14ac:dyDescent="0.3">
      <c r="A91" s="3"/>
      <c r="B91" s="214">
        <v>5.8</v>
      </c>
      <c r="C91" s="386" t="s">
        <v>472</v>
      </c>
      <c r="D91" s="308"/>
      <c r="E91" s="218"/>
      <c r="F91" s="227"/>
      <c r="G91" s="3"/>
      <c r="H91" s="3"/>
      <c r="I91" s="3"/>
      <c r="J91" s="3"/>
      <c r="K91" s="3"/>
    </row>
    <row r="92" spans="1:11" ht="32.25" customHeight="1" x14ac:dyDescent="0.3">
      <c r="A92" s="3"/>
      <c r="B92" s="214">
        <v>5.9</v>
      </c>
      <c r="C92" s="386" t="s">
        <v>473</v>
      </c>
      <c r="D92" s="308"/>
      <c r="E92" s="218"/>
      <c r="F92" s="227"/>
      <c r="G92" s="3"/>
      <c r="H92" s="3"/>
      <c r="I92" s="3"/>
      <c r="J92" s="3"/>
      <c r="K92" s="3"/>
    </row>
    <row r="93" spans="1:11" ht="24.75" customHeight="1" x14ac:dyDescent="0.3">
      <c r="A93" s="3"/>
      <c r="B93" s="214"/>
      <c r="C93" s="228"/>
      <c r="D93" s="226" t="s">
        <v>474</v>
      </c>
      <c r="E93" s="218"/>
      <c r="F93" s="227"/>
      <c r="G93" s="3"/>
      <c r="H93" s="3"/>
      <c r="I93" s="3"/>
      <c r="J93" s="3"/>
      <c r="K93" s="3"/>
    </row>
    <row r="94" spans="1:11" ht="18.75" customHeight="1" x14ac:dyDescent="0.3">
      <c r="A94" s="202" t="s">
        <v>388</v>
      </c>
      <c r="B94" s="209" t="s">
        <v>398</v>
      </c>
      <c r="C94" s="294"/>
      <c r="D94" s="294"/>
      <c r="E94" s="295"/>
      <c r="F94" s="296"/>
      <c r="G94" s="3"/>
      <c r="H94" s="3"/>
      <c r="I94" s="3"/>
      <c r="J94" s="3"/>
      <c r="K94" s="3"/>
    </row>
    <row r="95" spans="1:11" ht="60" customHeight="1" x14ac:dyDescent="0.3">
      <c r="A95" s="202" t="s">
        <v>399</v>
      </c>
      <c r="B95" s="371"/>
      <c r="C95" s="346"/>
      <c r="D95" s="346"/>
      <c r="E95" s="346"/>
      <c r="F95" s="335"/>
      <c r="G95" s="3"/>
      <c r="H95" s="3"/>
      <c r="I95" s="3"/>
      <c r="J95" s="3"/>
      <c r="K95" s="3"/>
    </row>
    <row r="96" spans="1:11"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73">
    <mergeCell ref="C54:D54"/>
    <mergeCell ref="B56:F56"/>
    <mergeCell ref="B58:F58"/>
    <mergeCell ref="C60:D60"/>
    <mergeCell ref="B61:D61"/>
    <mergeCell ref="C62:D62"/>
    <mergeCell ref="B63:F63"/>
    <mergeCell ref="C64:D64"/>
    <mergeCell ref="B66:F66"/>
    <mergeCell ref="B68:F68"/>
    <mergeCell ref="C70:D70"/>
    <mergeCell ref="C71:D71"/>
    <mergeCell ref="C72:D72"/>
    <mergeCell ref="B73:F73"/>
    <mergeCell ref="C91:D91"/>
    <mergeCell ref="C92:D92"/>
    <mergeCell ref="B95:F95"/>
    <mergeCell ref="C74:D74"/>
    <mergeCell ref="C75:D75"/>
    <mergeCell ref="C76:D76"/>
    <mergeCell ref="C77:D77"/>
    <mergeCell ref="C84:D84"/>
    <mergeCell ref="C88:D88"/>
    <mergeCell ref="C90:D90"/>
    <mergeCell ref="B7:D7"/>
    <mergeCell ref="B8:F8"/>
    <mergeCell ref="B10:F10"/>
    <mergeCell ref="C12:D12"/>
    <mergeCell ref="B13:D13"/>
    <mergeCell ref="C14:D14"/>
    <mergeCell ref="B15:F15"/>
    <mergeCell ref="C16:D16"/>
    <mergeCell ref="E16:F16"/>
    <mergeCell ref="C17:D17"/>
    <mergeCell ref="E17:F17"/>
    <mergeCell ref="C18:D18"/>
    <mergeCell ref="E18:F18"/>
    <mergeCell ref="C19:D19"/>
    <mergeCell ref="C20:D20"/>
    <mergeCell ref="E20:F20"/>
    <mergeCell ref="C21:D21"/>
    <mergeCell ref="E21:F21"/>
    <mergeCell ref="C22:D22"/>
    <mergeCell ref="E22:F22"/>
    <mergeCell ref="B24:F24"/>
    <mergeCell ref="B26:F26"/>
    <mergeCell ref="B28:F28"/>
    <mergeCell ref="C29:D29"/>
    <mergeCell ref="B30:D30"/>
    <mergeCell ref="C31:D31"/>
    <mergeCell ref="B32:F32"/>
    <mergeCell ref="C33:D33"/>
    <mergeCell ref="C34:D34"/>
    <mergeCell ref="C35:D35"/>
    <mergeCell ref="C36:D36"/>
    <mergeCell ref="C37:D37"/>
    <mergeCell ref="E37:F37"/>
    <mergeCell ref="C38:D38"/>
    <mergeCell ref="E38:F38"/>
    <mergeCell ref="C39:D39"/>
    <mergeCell ref="B41:F41"/>
    <mergeCell ref="B43:F43"/>
    <mergeCell ref="C45:D45"/>
    <mergeCell ref="B46:D46"/>
    <mergeCell ref="C47:D47"/>
    <mergeCell ref="C52:D52"/>
    <mergeCell ref="E52:F52"/>
    <mergeCell ref="C53:D53"/>
    <mergeCell ref="B48:F48"/>
    <mergeCell ref="C49:D49"/>
    <mergeCell ref="C50:D50"/>
    <mergeCell ref="C51:D51"/>
    <mergeCell ref="E51:F51"/>
  </mergeCells>
  <dataValidations count="2">
    <dataValidation type="list" allowBlank="1" showErrorMessage="1" sqref="E13:E14 E30:E31 E33:E36 E39 E46:E47 E49:E50 E53:E54 E61:E62 E64 E72 E74 E76:E83 E85:E93" xr:uid="{00000000-0002-0000-0800-000000000000}">
      <formula1>$B$1:$B$2</formula1>
    </dataValidation>
    <dataValidation type="list" allowBlank="1" showErrorMessage="1" sqref="E19" xr:uid="{00000000-0002-0000-0800-000001000000}">
      <formula1>$H$13:$H$18</formula1>
    </dataValidation>
  </dataValidations>
  <hyperlinks>
    <hyperlink ref="F35" r:id="rId1" xr:uid="{00000000-0004-0000-0800-000000000000}"/>
  </hyperlinks>
  <pageMargins left="0.25" right="0.25" top="0.35" bottom="0.54" header="0" footer="0"/>
  <pageSetup paperSize="9" fitToHeight="0" orientation="landscape"/>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92C3DF-5065-423B-AFD9-E0303DB9F2A3}">
  <ds:schemaRefs>
    <ds:schemaRef ds:uri="http://schemas.microsoft.com/office/2006/documentManagement/types"/>
    <ds:schemaRef ds:uri="http://purl.org/dc/elements/1.1/"/>
    <ds:schemaRef ds:uri="http://schemas.microsoft.com/office/infopath/2007/PartnerControls"/>
    <ds:schemaRef ds:uri="015a1b56-f9db-44b0-a971-80694ead8fc0"/>
    <ds:schemaRef ds:uri="5f6722c4-4b54-4565-9073-6b2cdb56319d"/>
    <ds:schemaRef ds:uri="http://purl.org/dc/dcmitype/"/>
    <ds:schemaRef ds:uri="http://schemas.openxmlformats.org/package/2006/metadata/core-properties"/>
    <ds:schemaRef ds:uri="http://schemas.microsoft.com/office/2006/metadata/properties"/>
    <ds:schemaRef ds:uri="985ec44e-1bab-4c0b-9df0-6ba128686fc9"/>
    <ds:schemaRef ds:uri="http://www.w3.org/XML/1998/namespace"/>
    <ds:schemaRef ds:uri="http://purl.org/dc/terms/"/>
  </ds:schemaRefs>
</ds:datastoreItem>
</file>

<file path=customXml/itemProps2.xml><?xml version="1.0" encoding="utf-8"?>
<ds:datastoreItem xmlns:ds="http://schemas.openxmlformats.org/officeDocument/2006/customXml" ds:itemID="{74A8327C-9EAB-4175-8054-43DC47C550F6}">
  <ds:schemaRefs>
    <ds:schemaRef ds:uri="http://schemas.microsoft.com/sharepoint/v3/contenttype/forms"/>
  </ds:schemaRefs>
</ds:datastoreItem>
</file>

<file path=customXml/itemProps3.xml><?xml version="1.0" encoding="utf-8"?>
<ds:datastoreItem xmlns:ds="http://schemas.openxmlformats.org/officeDocument/2006/customXml" ds:itemID="{1FC4FDB8-5682-4131-B21A-B7B1A4D4BB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2025-04-08T05:37:57Z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